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3732" tabRatio="694" activeTab="9"/>
  </bookViews>
  <sheets>
    <sheet name="2009" sheetId="1" r:id="rId1"/>
    <sheet name="2010" sheetId="2" r:id="rId2"/>
    <sheet name="2011" sheetId="3" r:id="rId3"/>
    <sheet name="2012" sheetId="4" r:id="rId4"/>
    <sheet name="2013" sheetId="5" r:id="rId5"/>
    <sheet name="2014" sheetId="6" r:id="rId6"/>
    <sheet name="2015" sheetId="7" r:id="rId7"/>
    <sheet name="2016" sheetId="8" r:id="rId8"/>
    <sheet name="2017" sheetId="9" r:id="rId9"/>
    <sheet name="2018" sheetId="10" r:id="rId10"/>
    <sheet name="List2" sheetId="11" r:id="rId11"/>
    <sheet name="List3" sheetId="12" r:id="rId12"/>
  </sheets>
  <definedNames/>
  <calcPr fullCalcOnLoad="1"/>
</workbook>
</file>

<file path=xl/sharedStrings.xml><?xml version="1.0" encoding="utf-8"?>
<sst xmlns="http://schemas.openxmlformats.org/spreadsheetml/2006/main" count="462" uniqueCount="192">
  <si>
    <t>rozpočtové opatření č.1</t>
  </si>
  <si>
    <t>příjmy</t>
  </si>
  <si>
    <t>výdaje</t>
  </si>
  <si>
    <t>rozpočtové opatření č.2</t>
  </si>
  <si>
    <t>rozpočtové opatření č.3</t>
  </si>
  <si>
    <t>schváleno na ZO dne</t>
  </si>
  <si>
    <t>CELKEM úprava rozpočtu</t>
  </si>
  <si>
    <t>rozpočet schválený</t>
  </si>
  <si>
    <t>úpravy rozpočtu</t>
  </si>
  <si>
    <t>rozpočet po změnách</t>
  </si>
  <si>
    <t>financování</t>
  </si>
  <si>
    <t>rozpočtové opatření č.4</t>
  </si>
  <si>
    <t>rozpočtové opatření č.5</t>
  </si>
  <si>
    <t>rozpočtové opatření č.6</t>
  </si>
  <si>
    <t>rozpočtové opatření č.7</t>
  </si>
  <si>
    <t xml:space="preserve">předběžný souhlas </t>
  </si>
  <si>
    <t xml:space="preserve">schváleno </t>
  </si>
  <si>
    <t>na ZO dne</t>
  </si>
  <si>
    <t>schválen na ZO dne</t>
  </si>
  <si>
    <t>usnes.č.333/23/2013</t>
  </si>
  <si>
    <t>do výše 100tis.+dot.</t>
  </si>
  <si>
    <t xml:space="preserve">Zastupitelstvo obce Chodouny stanovuje v souladu s § 102 odst.2 písm. a) zákona č.128/2000 Sb., </t>
  </si>
  <si>
    <t xml:space="preserve">Rozpočtová opatření ve vyšších částkách může starostka obce samostatně provádět jen </t>
  </si>
  <si>
    <t>v případech:</t>
  </si>
  <si>
    <t>a) rozpočtového zapojení účelově přidělených finančních prostředků z jiných rozpočtů</t>
  </si>
  <si>
    <t xml:space="preserve">o obcích ve znění pozdějších předpisů kompetenci starostky obce k provádění jednotlivých rozpočtových opatření do výše 100 tis.Kč, </t>
  </si>
  <si>
    <t xml:space="preserve">dle §16 zákona č.250/2000 Sb., jimiž může dojít ke změnám závazných ukazatelů rozpočtu obce. </t>
  </si>
  <si>
    <t xml:space="preserve">b) kdy zapojení výdaje vyžaduje nutný výdaj na zajištění chodu obce, v případě havárií nebo stavu nouze, vývoj k odvrácení možných škod, dále </t>
  </si>
  <si>
    <t xml:space="preserve">    když včasné provedení úhrady je vázáno penalizací a dopady penalizací mohou výrazně překročit případná rizika z neoprávněné úhrady</t>
  </si>
  <si>
    <t xml:space="preserve">c) úhrady pokut, penále z rozhodnutí nadřízených orgánů a dohledů a další nutné výdaje, kdy schválení rozpočtového opatření je nezbytné a má </t>
  </si>
  <si>
    <t xml:space="preserve">    jen formální charakter, protože výdaj musí být realizován. Zastupitelstvo obce bude informováno o každém rozpočtovém opatření </t>
  </si>
  <si>
    <t xml:space="preserve">    provedeném v kompetenci starostky na nejbližším zasedání zastupitelstva konaném po schválení rozpočtového opatření starostkou s </t>
  </si>
  <si>
    <t xml:space="preserve">    ústním odůvodněním.</t>
  </si>
  <si>
    <t>Usnesení č. 333/23/2013 stanovuje (schváleno na ZO dne 3.4.2013)</t>
  </si>
  <si>
    <t>rozpočtové opatření č.8</t>
  </si>
  <si>
    <t>rozpočtové opatření č.9</t>
  </si>
  <si>
    <t>1.9.2014</t>
  </si>
  <si>
    <t>rozpočtové opatření č.10</t>
  </si>
  <si>
    <t xml:space="preserve">Usnesení č. 333/23/2013 stanovuje (schváleno na ZO dne 25.3.2013) </t>
  </si>
  <si>
    <t xml:space="preserve">Usnesení č. 19/1/2014 stanovuje (schváleno na ZO dne 15.12.2014) </t>
  </si>
  <si>
    <t>rozpočtové opatření č.11</t>
  </si>
  <si>
    <t>usnes.č.19/21/2014</t>
  </si>
  <si>
    <t>poř.v obd. 02/2015</t>
  </si>
  <si>
    <t>poř.v obd. 03/2015</t>
  </si>
  <si>
    <t>poř.v obd. 04/2015</t>
  </si>
  <si>
    <t>poř.v obd. 05/2015</t>
  </si>
  <si>
    <t>poř.v obd. 06/2015</t>
  </si>
  <si>
    <t>poř.v obd. 07/2015</t>
  </si>
  <si>
    <t>24.8.2015</t>
  </si>
  <si>
    <t>poř.v obd. 09/2015</t>
  </si>
  <si>
    <t>30.9.2015</t>
  </si>
  <si>
    <t>poř.v obd. 10/2015</t>
  </si>
  <si>
    <t>poř.v obd. 11/2015</t>
  </si>
  <si>
    <t>poř.v obd. 12/2015</t>
  </si>
  <si>
    <t>usnes.č.123/9/2015</t>
  </si>
  <si>
    <t>poř.v obd. 01/2016</t>
  </si>
  <si>
    <t xml:space="preserve">Usnesení č. 123/9/2015 stanovuje (schváleno na ZO dne 21.12.2015) </t>
  </si>
  <si>
    <t>poř.v obd. 03/2016</t>
  </si>
  <si>
    <t>poř.v obd. 04/2016</t>
  </si>
  <si>
    <t>poř.v obd. 05/2016</t>
  </si>
  <si>
    <t>poř.v obd. 06/2016</t>
  </si>
  <si>
    <t>poř.v obd. 07/2016</t>
  </si>
  <si>
    <t>29.8.2016</t>
  </si>
  <si>
    <t>26.9.2016</t>
  </si>
  <si>
    <t>poř.v obd. 09/2016</t>
  </si>
  <si>
    <t>poř.v obd. 10/2016</t>
  </si>
  <si>
    <t>poř.v obd. 11/2016</t>
  </si>
  <si>
    <t>poř.v obd. 12/2016</t>
  </si>
  <si>
    <t xml:space="preserve">Usnesení č. 237/18/2016 stanovuje (schváleno na ZO dne 19.12.2016) </t>
  </si>
  <si>
    <t>zveřejnění na</t>
  </si>
  <si>
    <t>24.7.2017</t>
  </si>
  <si>
    <t>16.8.2017</t>
  </si>
  <si>
    <t>28.8.2017</t>
  </si>
  <si>
    <t>13.9.2017</t>
  </si>
  <si>
    <t>SEZNAM</t>
  </si>
  <si>
    <t>ROZPOČTOVÝCH OPATŘENÍ</t>
  </si>
  <si>
    <t>ROK 2017</t>
  </si>
  <si>
    <t>rozpočtová opatření</t>
  </si>
  <si>
    <t>pořízeno</t>
  </si>
  <si>
    <t>schváleno</t>
  </si>
  <si>
    <t>informace</t>
  </si>
  <si>
    <t>číslo</t>
  </si>
  <si>
    <t>v období</t>
  </si>
  <si>
    <t>dne</t>
  </si>
  <si>
    <t>elektronické</t>
  </si>
  <si>
    <t>na ZO</t>
  </si>
  <si>
    <t>usnesení</t>
  </si>
  <si>
    <t>zastupitelstvem</t>
  </si>
  <si>
    <t>úřední desce</t>
  </si>
  <si>
    <t>ZO</t>
  </si>
  <si>
    <t>do 100tis.</t>
  </si>
  <si>
    <t>nad 100tis.</t>
  </si>
  <si>
    <t>mimo</t>
  </si>
  <si>
    <t>dotace a havárie</t>
  </si>
  <si>
    <t>04/2017</t>
  </si>
  <si>
    <t>30.4.2017</t>
  </si>
  <si>
    <t>05/2017</t>
  </si>
  <si>
    <t>31.5.2017</t>
  </si>
  <si>
    <t>CELKEM ÚPRAVA ROZPOČTU</t>
  </si>
  <si>
    <r>
      <rPr>
        <b/>
        <sz val="10"/>
        <color indexed="8"/>
        <rFont val="Calibri"/>
        <family val="2"/>
      </rPr>
      <t xml:space="preserve">Úpravy rozpočtu </t>
    </r>
    <r>
      <rPr>
        <sz val="10"/>
        <color indexed="8"/>
        <rFont val="Calibri"/>
        <family val="2"/>
      </rPr>
      <t>(jednotlivá rozpočtová opatření)</t>
    </r>
  </si>
  <si>
    <t>Rozpočet po změnách</t>
  </si>
  <si>
    <t>datum zveřejnění:</t>
  </si>
  <si>
    <t>zpracovala:</t>
  </si>
  <si>
    <t>Smutná Renata, hlavní účetní a správce rozpočtu</t>
  </si>
  <si>
    <t>Obec Chodouny</t>
  </si>
  <si>
    <t>IČ 00263699</t>
  </si>
  <si>
    <t>starostkou</t>
  </si>
  <si>
    <t>01/2017</t>
  </si>
  <si>
    <t>02/2017</t>
  </si>
  <si>
    <t>03/2017</t>
  </si>
  <si>
    <t>07/2017</t>
  </si>
  <si>
    <t>30.1.2017</t>
  </si>
  <si>
    <t>27.2.2017</t>
  </si>
  <si>
    <t>27.3.2017</t>
  </si>
  <si>
    <t>3.5.2017</t>
  </si>
  <si>
    <t>5.6.2017</t>
  </si>
  <si>
    <t>13.3.2017</t>
  </si>
  <si>
    <t>10.4.2017</t>
  </si>
  <si>
    <t>12.5.2017</t>
  </si>
  <si>
    <t>7.6.2017</t>
  </si>
  <si>
    <t>257/19/2017</t>
  </si>
  <si>
    <t>271/20/2017</t>
  </si>
  <si>
    <t>282/21/2017</t>
  </si>
  <si>
    <t>297/22/2017</t>
  </si>
  <si>
    <t>303/23/2017</t>
  </si>
  <si>
    <t>321/24/2017</t>
  </si>
  <si>
    <t>7.2.2017</t>
  </si>
  <si>
    <t>08/2017</t>
  </si>
  <si>
    <t>09/2017</t>
  </si>
  <si>
    <t>25.9.2017</t>
  </si>
  <si>
    <t>11.10.2017</t>
  </si>
  <si>
    <t>335/25/2017</t>
  </si>
  <si>
    <t>341/26/2017</t>
  </si>
  <si>
    <t xml:space="preserve">    jen formální charakter, protože výdaj musí být realizován.</t>
  </si>
  <si>
    <t>Zastupitelstvo obce bude informováno o každém rozpočtovém opatření  provedeném v kompetenci starostky na nejbližším zasedání</t>
  </si>
  <si>
    <t>konaném po schválení rozpočtového opatření starostkou s ústním odůvodněním.</t>
  </si>
  <si>
    <r>
      <rPr>
        <b/>
        <sz val="10"/>
        <color indexed="8"/>
        <rFont val="Calibri"/>
        <family val="2"/>
      </rPr>
      <t xml:space="preserve">Schválený rozpočet </t>
    </r>
    <r>
      <rPr>
        <sz val="10"/>
        <color indexed="8"/>
        <rFont val="Calibri"/>
        <family val="2"/>
      </rPr>
      <t>schválen n</t>
    </r>
    <r>
      <rPr>
        <sz val="10"/>
        <color indexed="8"/>
        <rFont val="Calibri"/>
        <family val="2"/>
      </rPr>
      <t>a veřejném zasedání ZO dne 19.12.2016, usnesení č.237/18/2016, závazný ukazatel byl určen §</t>
    </r>
  </si>
  <si>
    <t>Jednotlivá rozpočtová opatření a seznam rozpočtových opatření jsou zveřejněny na elektronické desce www.chodouny.cz</t>
  </si>
  <si>
    <t>sekce Úřad obce, podsekce Úřední deska</t>
  </si>
  <si>
    <t>10/2017</t>
  </si>
  <si>
    <t>17.10.2017</t>
  </si>
  <si>
    <t>13.11.2017</t>
  </si>
  <si>
    <t>Schvalování rozpočtových opatření na účetní rok 2017 - dle ZO ze dne 19.12.2016, usnes.č.237/18/2016, bod 2 dle §102 odst.2písm.a) zákona č.128/2000Sb.o obcích - kompetence starostky do výše</t>
  </si>
  <si>
    <t>100tis.Kč dle §16 zákona č.250/2000Sb., k nimiž může dojít ke změnám závazných ukazatelů rozpočtu obce. Ve vyšších částkách a)zapojení do příjmů a výdajů účelové dotace, b)zapojení výdajů</t>
  </si>
  <si>
    <t>rezervy zapojit na položku 8115.</t>
  </si>
  <si>
    <t>nutných na zajištění chodu obce (škody,havárie,živ.pohromy), c)úhrady pokut, penále, daňových doměrků a odvodů. Dále technické změny (zavedení nové položky). Na konci roku nevyčerpané</t>
  </si>
  <si>
    <t>11/2017</t>
  </si>
  <si>
    <t>30.11.2017</t>
  </si>
  <si>
    <t>13.12.2017</t>
  </si>
  <si>
    <t>27.11.2017</t>
  </si>
  <si>
    <t>12/2017</t>
  </si>
  <si>
    <t>27.12.2017</t>
  </si>
  <si>
    <t>24.1.2018</t>
  </si>
  <si>
    <t>31.1.2018</t>
  </si>
  <si>
    <t>355/27/2017</t>
  </si>
  <si>
    <t>18.12.2017</t>
  </si>
  <si>
    <t>368/28/2017</t>
  </si>
  <si>
    <t>ROK 2018</t>
  </si>
  <si>
    <t>01/2018</t>
  </si>
  <si>
    <t>8.1.2018</t>
  </si>
  <si>
    <t>15.1.2018</t>
  </si>
  <si>
    <t>29.1.2018</t>
  </si>
  <si>
    <t>12.2.2018</t>
  </si>
  <si>
    <t>Schvalování rozpočtových opatření na účetní rok 2018 - dle ZO ze dne 18.12.2017, usnes.č.371/28/2017, bod 2 dle §102 odst.2písm.a) zákona č.128/2000Sb.o obcích - kompetence starostky do výše</t>
  </si>
  <si>
    <r>
      <rPr>
        <b/>
        <sz val="10"/>
        <color indexed="8"/>
        <rFont val="Calibri"/>
        <family val="2"/>
      </rPr>
      <t xml:space="preserve">Schválený rozpočet </t>
    </r>
    <r>
      <rPr>
        <sz val="10"/>
        <color indexed="8"/>
        <rFont val="Calibri"/>
        <family val="2"/>
      </rPr>
      <t>schválen n</t>
    </r>
    <r>
      <rPr>
        <sz val="10"/>
        <color indexed="8"/>
        <rFont val="Calibri"/>
        <family val="2"/>
      </rPr>
      <t>a veřejném zasedání ZO dne 18.12.2017, usnesení č.370/28/2017, závazný ukazatel byl určen §</t>
    </r>
  </si>
  <si>
    <t xml:space="preserve">Usnesení č. 371/28/2017 stanovuje (schváleno na ZO dne 18.12.2017) </t>
  </si>
  <si>
    <t>02/2018</t>
  </si>
  <si>
    <t>19.2.2018</t>
  </si>
  <si>
    <t>12.3.2018</t>
  </si>
  <si>
    <t>03/2018</t>
  </si>
  <si>
    <t>26.3.2018</t>
  </si>
  <si>
    <t>9.4.2018</t>
  </si>
  <si>
    <t>04/2018</t>
  </si>
  <si>
    <t>10.4.2018</t>
  </si>
  <si>
    <t>9.5.2018</t>
  </si>
  <si>
    <t>399/30/2018</t>
  </si>
  <si>
    <t>05/2018</t>
  </si>
  <si>
    <t>28.5.2018</t>
  </si>
  <si>
    <t>18.6.2018</t>
  </si>
  <si>
    <t>25.6.2018</t>
  </si>
  <si>
    <t>06/2018</t>
  </si>
  <si>
    <t>16.7.2018</t>
  </si>
  <si>
    <t>436/32/2018</t>
  </si>
  <si>
    <t>08/2018</t>
  </si>
  <si>
    <t>27.8.2018</t>
  </si>
  <si>
    <t>11.9.2018</t>
  </si>
  <si>
    <t>465/33/2018</t>
  </si>
  <si>
    <t>423/31/2018</t>
  </si>
  <si>
    <t>09/2018</t>
  </si>
  <si>
    <t>17.9.2018</t>
  </si>
  <si>
    <t>18.9.2018</t>
  </si>
  <si>
    <t>34/2018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</si>
</sst>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name val="Calibri"/>
      <family val="2"/>
    </font>
    <font>
      <sz val="10"/>
      <color indexed="10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0" fontId="29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9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4" fillId="0" borderId="12" xfId="0" applyFont="1" applyBorder="1" applyAlignment="1">
      <alignment horizontal="center"/>
    </xf>
    <xf numFmtId="0" fontId="44" fillId="0" borderId="10" xfId="0" applyFont="1" applyBorder="1" applyAlignment="1">
      <alignment/>
    </xf>
    <xf numFmtId="14" fontId="44" fillId="0" borderId="10" xfId="0" applyNumberFormat="1" applyFont="1" applyBorder="1" applyAlignment="1">
      <alignment/>
    </xf>
    <xf numFmtId="4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4" fontId="45" fillId="0" borderId="10" xfId="0" applyNumberFormat="1" applyFont="1" applyBorder="1" applyAlignment="1">
      <alignment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49" fontId="44" fillId="0" borderId="10" xfId="0" applyNumberFormat="1" applyFont="1" applyBorder="1" applyAlignment="1">
      <alignment horizontal="right"/>
    </xf>
    <xf numFmtId="14" fontId="44" fillId="0" borderId="10" xfId="0" applyNumberFormat="1" applyFont="1" applyBorder="1" applyAlignment="1">
      <alignment horizontal="right"/>
    </xf>
    <xf numFmtId="0" fontId="49" fillId="6" borderId="11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49" fillId="6" borderId="13" xfId="0" applyFont="1" applyFill="1" applyBorder="1" applyAlignment="1">
      <alignment horizontal="center"/>
    </xf>
    <xf numFmtId="0" fontId="44" fillId="6" borderId="11" xfId="0" applyFont="1" applyFill="1" applyBorder="1" applyAlignment="1">
      <alignment horizontal="center"/>
    </xf>
    <xf numFmtId="0" fontId="44" fillId="6" borderId="13" xfId="0" applyFont="1" applyFill="1" applyBorder="1" applyAlignment="1">
      <alignment horizontal="center"/>
    </xf>
    <xf numFmtId="0" fontId="49" fillId="6" borderId="12" xfId="0" applyFont="1" applyFill="1" applyBorder="1" applyAlignment="1">
      <alignment horizontal="center"/>
    </xf>
    <xf numFmtId="0" fontId="44" fillId="6" borderId="12" xfId="0" applyFont="1" applyFill="1" applyBorder="1" applyAlignment="1">
      <alignment horizontal="center"/>
    </xf>
    <xf numFmtId="0" fontId="49" fillId="0" borderId="10" xfId="0" applyFont="1" applyBorder="1" applyAlignment="1">
      <alignment/>
    </xf>
    <xf numFmtId="49" fontId="49" fillId="0" borderId="10" xfId="0" applyNumberFormat="1" applyFont="1" applyBorder="1" applyAlignment="1">
      <alignment horizontal="right"/>
    </xf>
    <xf numFmtId="4" fontId="49" fillId="0" borderId="10" xfId="0" applyNumberFormat="1" applyFont="1" applyBorder="1" applyAlignment="1">
      <alignment/>
    </xf>
    <xf numFmtId="0" fontId="49" fillId="0" borderId="11" xfId="0" applyFont="1" applyBorder="1" applyAlignment="1">
      <alignment/>
    </xf>
    <xf numFmtId="49" fontId="49" fillId="0" borderId="11" xfId="0" applyNumberFormat="1" applyFont="1" applyBorder="1" applyAlignment="1">
      <alignment horizontal="right"/>
    </xf>
    <xf numFmtId="4" fontId="49" fillId="0" borderId="11" xfId="0" applyNumberFormat="1" applyFont="1" applyBorder="1" applyAlignment="1">
      <alignment/>
    </xf>
    <xf numFmtId="49" fontId="25" fillId="0" borderId="10" xfId="0" applyNumberFormat="1" applyFont="1" applyBorder="1" applyAlignment="1">
      <alignment horizontal="right"/>
    </xf>
    <xf numFmtId="0" fontId="50" fillId="0" borderId="0" xfId="0" applyFont="1" applyAlignment="1">
      <alignment/>
    </xf>
    <xf numFmtId="0" fontId="3" fillId="6" borderId="14" xfId="0" applyFont="1" applyFill="1" applyBorder="1" applyAlignment="1">
      <alignment/>
    </xf>
    <xf numFmtId="0" fontId="3" fillId="6" borderId="15" xfId="0" applyFont="1" applyFill="1" applyBorder="1" applyAlignment="1">
      <alignment horizontal="right"/>
    </xf>
    <xf numFmtId="0" fontId="3" fillId="6" borderId="16" xfId="0" applyFont="1" applyFill="1" applyBorder="1" applyAlignment="1">
      <alignment horizontal="right"/>
    </xf>
    <xf numFmtId="4" fontId="3" fillId="6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" fontId="49" fillId="0" borderId="0" xfId="0" applyNumberFormat="1" applyFont="1" applyAlignment="1">
      <alignment/>
    </xf>
    <xf numFmtId="0" fontId="49" fillId="6" borderId="14" xfId="0" applyFont="1" applyFill="1" applyBorder="1" applyAlignment="1">
      <alignment/>
    </xf>
    <xf numFmtId="14" fontId="49" fillId="6" borderId="15" xfId="0" applyNumberFormat="1" applyFont="1" applyFill="1" applyBorder="1" applyAlignment="1">
      <alignment/>
    </xf>
    <xf numFmtId="4" fontId="49" fillId="6" borderId="10" xfId="0" applyNumberFormat="1" applyFont="1" applyFill="1" applyBorder="1" applyAlignment="1">
      <alignment/>
    </xf>
    <xf numFmtId="0" fontId="49" fillId="6" borderId="15" xfId="0" applyFont="1" applyFill="1" applyBorder="1" applyAlignment="1">
      <alignment/>
    </xf>
    <xf numFmtId="0" fontId="3" fillId="6" borderId="15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14" fontId="49" fillId="6" borderId="17" xfId="0" applyNumberFormat="1" applyFont="1" applyFill="1" applyBorder="1" applyAlignment="1">
      <alignment horizontal="left"/>
    </xf>
    <xf numFmtId="0" fontId="49" fillId="6" borderId="17" xfId="0" applyFont="1" applyFill="1" applyBorder="1" applyAlignment="1">
      <alignment horizontal="left"/>
    </xf>
    <xf numFmtId="0" fontId="49" fillId="6" borderId="18" xfId="0" applyFont="1" applyFill="1" applyBorder="1" applyAlignment="1">
      <alignment horizontal="left"/>
    </xf>
    <xf numFmtId="0" fontId="0" fillId="0" borderId="0" xfId="0" applyFill="1" applyAlignment="1">
      <alignment/>
    </xf>
    <xf numFmtId="0" fontId="49" fillId="6" borderId="19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2" fillId="6" borderId="14" xfId="0" applyFont="1" applyFill="1" applyBorder="1" applyAlignment="1">
      <alignment/>
    </xf>
    <xf numFmtId="49" fontId="44" fillId="0" borderId="11" xfId="0" applyNumberFormat="1" applyFont="1" applyBorder="1" applyAlignment="1">
      <alignment horizontal="right"/>
    </xf>
    <xf numFmtId="49" fontId="27" fillId="0" borderId="10" xfId="0" applyNumberFormat="1" applyFont="1" applyBorder="1" applyAlignment="1">
      <alignment horizontal="right"/>
    </xf>
    <xf numFmtId="0" fontId="3" fillId="6" borderId="0" xfId="0" applyFont="1" applyFill="1" applyBorder="1" applyAlignment="1">
      <alignment/>
    </xf>
    <xf numFmtId="4" fontId="3" fillId="6" borderId="0" xfId="0" applyNumberFormat="1" applyFont="1" applyFill="1" applyBorder="1" applyAlignment="1">
      <alignment/>
    </xf>
    <xf numFmtId="0" fontId="3" fillId="6" borderId="20" xfId="0" applyFont="1" applyFill="1" applyBorder="1" applyAlignment="1">
      <alignment/>
    </xf>
    <xf numFmtId="4" fontId="3" fillId="6" borderId="20" xfId="0" applyNumberFormat="1" applyFont="1" applyFill="1" applyBorder="1" applyAlignment="1">
      <alignment/>
    </xf>
    <xf numFmtId="4" fontId="3" fillId="6" borderId="21" xfId="0" applyNumberFormat="1" applyFont="1" applyFill="1" applyBorder="1" applyAlignment="1">
      <alignment/>
    </xf>
    <xf numFmtId="4" fontId="3" fillId="6" borderId="22" xfId="0" applyNumberFormat="1" applyFont="1" applyFill="1" applyBorder="1" applyAlignment="1">
      <alignment/>
    </xf>
    <xf numFmtId="0" fontId="3" fillId="6" borderId="17" xfId="0" applyFont="1" applyFill="1" applyBorder="1" applyAlignment="1">
      <alignment/>
    </xf>
    <xf numFmtId="4" fontId="3" fillId="6" borderId="17" xfId="0" applyNumberFormat="1" applyFont="1" applyFill="1" applyBorder="1" applyAlignment="1">
      <alignment/>
    </xf>
    <xf numFmtId="4" fontId="3" fillId="6" borderId="18" xfId="0" applyNumberFormat="1" applyFont="1" applyFill="1" applyBorder="1" applyAlignment="1">
      <alignment/>
    </xf>
    <xf numFmtId="0" fontId="4" fillId="6" borderId="23" xfId="0" applyFont="1" applyFill="1" applyBorder="1" applyAlignment="1">
      <alignment/>
    </xf>
    <xf numFmtId="0" fontId="4" fillId="6" borderId="24" xfId="0" applyFont="1" applyFill="1" applyBorder="1" applyAlignment="1">
      <alignment/>
    </xf>
    <xf numFmtId="0" fontId="4" fillId="6" borderId="19" xfId="0" applyFont="1" applyFill="1" applyBorder="1" applyAlignment="1">
      <alignment/>
    </xf>
    <xf numFmtId="4" fontId="44" fillId="0" borderId="11" xfId="0" applyNumberFormat="1" applyFont="1" applyBorder="1" applyAlignment="1">
      <alignment/>
    </xf>
    <xf numFmtId="4" fontId="5" fillId="6" borderId="10" xfId="0" applyNumberFormat="1" applyFont="1" applyFill="1" applyBorder="1" applyAlignment="1">
      <alignment/>
    </xf>
    <xf numFmtId="4" fontId="44" fillId="6" borderId="10" xfId="0" applyNumberFormat="1" applyFont="1" applyFill="1" applyBorder="1" applyAlignment="1">
      <alignment/>
    </xf>
    <xf numFmtId="0" fontId="51" fillId="6" borderId="23" xfId="0" applyFont="1" applyFill="1" applyBorder="1" applyAlignment="1">
      <alignment horizontal="left"/>
    </xf>
    <xf numFmtId="0" fontId="51" fillId="0" borderId="20" xfId="0" applyFont="1" applyBorder="1" applyAlignment="1">
      <alignment horizontal="left"/>
    </xf>
    <xf numFmtId="0" fontId="51" fillId="0" borderId="21" xfId="0" applyFont="1" applyBorder="1" applyAlignment="1">
      <alignment horizontal="left"/>
    </xf>
    <xf numFmtId="0" fontId="49" fillId="6" borderId="24" xfId="0" applyFont="1" applyFill="1" applyBorder="1" applyAlignment="1">
      <alignment horizontal="left"/>
    </xf>
    <xf numFmtId="0" fontId="49" fillId="6" borderId="0" xfId="0" applyFont="1" applyFill="1" applyBorder="1" applyAlignment="1">
      <alignment horizontal="left"/>
    </xf>
    <xf numFmtId="0" fontId="49" fillId="6" borderId="22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9" fillId="6" borderId="23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9" fillId="6" borderId="19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51" fillId="6" borderId="24" xfId="0" applyFont="1" applyFill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51" fillId="0" borderId="22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4">
      <selection activeCell="D11" sqref="D11"/>
    </sheetView>
  </sheetViews>
  <sheetFormatPr defaultColWidth="9.140625" defaultRowHeight="15"/>
  <cols>
    <col min="1" max="1" width="23.00390625" style="0" customWidth="1"/>
    <col min="2" max="2" width="20.140625" style="0" customWidth="1"/>
    <col min="3" max="3" width="15.7109375" style="0" customWidth="1"/>
    <col min="4" max="4" width="15.57421875" style="0" customWidth="1"/>
    <col min="5" max="5" width="15.7109375" style="0" customWidth="1"/>
  </cols>
  <sheetData>
    <row r="1" spans="1:5" ht="14.25">
      <c r="A1" s="2"/>
      <c r="B1" s="3" t="s">
        <v>5</v>
      </c>
      <c r="C1" s="3" t="s">
        <v>1</v>
      </c>
      <c r="D1" s="3" t="s">
        <v>2</v>
      </c>
      <c r="E1" s="3" t="s">
        <v>10</v>
      </c>
    </row>
    <row r="2" spans="1:5" ht="14.25">
      <c r="A2" s="2" t="s">
        <v>0</v>
      </c>
      <c r="B2" s="4">
        <v>39902</v>
      </c>
      <c r="C2" s="6">
        <v>266000</v>
      </c>
      <c r="D2" s="6">
        <v>266000</v>
      </c>
      <c r="E2" s="6">
        <f aca="true" t="shared" si="0" ref="E2:E7">D2-C2</f>
        <v>0</v>
      </c>
    </row>
    <row r="3" spans="1:5" ht="14.25">
      <c r="A3" s="2" t="s">
        <v>3</v>
      </c>
      <c r="B3" s="4">
        <v>39958</v>
      </c>
      <c r="C3" s="6">
        <v>140600</v>
      </c>
      <c r="D3" s="6">
        <v>140600</v>
      </c>
      <c r="E3" s="6">
        <f t="shared" si="0"/>
        <v>0</v>
      </c>
    </row>
    <row r="4" spans="1:5" ht="14.25">
      <c r="A4" s="2" t="s">
        <v>4</v>
      </c>
      <c r="B4" s="4">
        <v>39994</v>
      </c>
      <c r="C4" s="6">
        <v>152400</v>
      </c>
      <c r="D4" s="6">
        <v>152400</v>
      </c>
      <c r="E4" s="6">
        <f t="shared" si="0"/>
        <v>0</v>
      </c>
    </row>
    <row r="5" spans="1:5" ht="14.25">
      <c r="A5" s="2" t="s">
        <v>11</v>
      </c>
      <c r="B5" s="4">
        <v>40085</v>
      </c>
      <c r="C5" s="6">
        <v>58600</v>
      </c>
      <c r="D5" s="6">
        <v>58600</v>
      </c>
      <c r="E5" s="6">
        <f t="shared" si="0"/>
        <v>0</v>
      </c>
    </row>
    <row r="6" spans="1:5" ht="14.25">
      <c r="A6" s="2" t="s">
        <v>12</v>
      </c>
      <c r="B6" s="4">
        <v>40147</v>
      </c>
      <c r="C6" s="6">
        <v>303000</v>
      </c>
      <c r="D6" s="6">
        <v>303000</v>
      </c>
      <c r="E6" s="6">
        <f t="shared" si="0"/>
        <v>0</v>
      </c>
    </row>
    <row r="7" spans="1:5" ht="14.25">
      <c r="A7" s="2" t="s">
        <v>13</v>
      </c>
      <c r="B7" s="4">
        <v>40203</v>
      </c>
      <c r="C7" s="6">
        <v>-1657200</v>
      </c>
      <c r="D7" s="6">
        <v>-1657200</v>
      </c>
      <c r="E7" s="6">
        <f t="shared" si="0"/>
        <v>0</v>
      </c>
    </row>
    <row r="8" spans="1:5" s="1" customFormat="1" ht="14.25">
      <c r="A8" s="5" t="s">
        <v>6</v>
      </c>
      <c r="B8" s="5"/>
      <c r="C8" s="7">
        <f>SUM(C2:C7)</f>
        <v>-736600</v>
      </c>
      <c r="D8" s="7">
        <f>SUM(D2:D7)</f>
        <v>-736600</v>
      </c>
      <c r="E8" s="7">
        <f>SUM(E2:E7)</f>
        <v>0</v>
      </c>
    </row>
    <row r="9" spans="3:5" ht="14.25">
      <c r="C9" s="8"/>
      <c r="D9" s="8"/>
      <c r="E9" s="8"/>
    </row>
    <row r="10" spans="1:5" ht="14.25">
      <c r="A10" s="2" t="s">
        <v>7</v>
      </c>
      <c r="B10" s="4">
        <v>39839</v>
      </c>
      <c r="C10" s="6">
        <v>7813000</v>
      </c>
      <c r="D10" s="6">
        <v>7813000</v>
      </c>
      <c r="E10" s="6">
        <f>D10-C10</f>
        <v>0</v>
      </c>
    </row>
    <row r="11" spans="1:5" ht="14.25">
      <c r="A11" s="2" t="s">
        <v>8</v>
      </c>
      <c r="B11" s="2"/>
      <c r="C11" s="6">
        <f>C8</f>
        <v>-736600</v>
      </c>
      <c r="D11" s="6">
        <f>D8</f>
        <v>-736600</v>
      </c>
      <c r="E11" s="6">
        <f>D11-C11</f>
        <v>0</v>
      </c>
    </row>
    <row r="12" spans="1:5" s="1" customFormat="1" ht="14.25">
      <c r="A12" s="5" t="s">
        <v>9</v>
      </c>
      <c r="B12" s="5"/>
      <c r="C12" s="7">
        <f>SUM(C10:C11)</f>
        <v>7076400</v>
      </c>
      <c r="D12" s="7">
        <f>SUM(D10:D11)</f>
        <v>7076400</v>
      </c>
      <c r="E12" s="7">
        <f>SUM(E10:E11)</f>
        <v>0</v>
      </c>
    </row>
  </sheetData>
  <sheetProtection/>
  <printOptions horizontalCentered="1"/>
  <pageMargins left="0.5118110236220472" right="0.5118110236220472" top="2.362204724409449" bottom="1.968503937007874" header="0.31496062992125984" footer="0.31496062992125984"/>
  <pageSetup orientation="portrait" paperSize="9" r:id="rId1"/>
  <headerFooter>
    <oddHeader>&amp;LObec Chodouny&amp;CROZPOČTOVÁ OPATŘENÍ
SOUPIS
ROK 2009</oddHeader>
    <oddFooter>&amp;Lzpracovala: Smutná Renata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C10">
      <selection activeCell="G22" sqref="G22"/>
    </sheetView>
  </sheetViews>
  <sheetFormatPr defaultColWidth="9.140625" defaultRowHeight="15"/>
  <cols>
    <col min="1" max="1" width="28.7109375" style="0" customWidth="1"/>
    <col min="2" max="2" width="11.57421875" style="0" customWidth="1"/>
    <col min="3" max="3" width="13.7109375" style="0" customWidth="1"/>
    <col min="4" max="4" width="11.57421875" style="0" customWidth="1"/>
    <col min="5" max="5" width="12.8515625" style="0" customWidth="1"/>
    <col min="6" max="7" width="10.28125" style="0" customWidth="1"/>
    <col min="8" max="8" width="12.421875" style="0" customWidth="1"/>
    <col min="9" max="9" width="12.28125" style="0" customWidth="1"/>
    <col min="10" max="10" width="11.28125" style="0" customWidth="1"/>
  </cols>
  <sheetData>
    <row r="1" ht="14.25">
      <c r="A1" t="s">
        <v>104</v>
      </c>
    </row>
    <row r="2" ht="14.25">
      <c r="A2" t="s">
        <v>105</v>
      </c>
    </row>
    <row r="3" spans="1:10" ht="14.25">
      <c r="A3" s="82" t="s">
        <v>74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14.25">
      <c r="A4" s="82" t="s">
        <v>75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4.25">
      <c r="A5" s="82" t="s">
        <v>157</v>
      </c>
      <c r="B5" s="82"/>
      <c r="C5" s="82"/>
      <c r="D5" s="82"/>
      <c r="E5" s="82"/>
      <c r="F5" s="82"/>
      <c r="G5" s="82"/>
      <c r="H5" s="82"/>
      <c r="I5" s="82"/>
      <c r="J5" s="82"/>
    </row>
    <row r="6" spans="1:10" ht="14.25">
      <c r="A6" s="82"/>
      <c r="B6" s="82"/>
      <c r="C6" s="82"/>
      <c r="D6" s="82"/>
      <c r="E6" s="82"/>
      <c r="F6" s="82"/>
      <c r="G6" s="82"/>
      <c r="H6" s="82"/>
      <c r="I6" s="82"/>
      <c r="J6" s="82"/>
    </row>
    <row r="7" spans="1:10" s="26" customFormat="1" ht="14.25">
      <c r="A7" s="25" t="s">
        <v>77</v>
      </c>
      <c r="B7" s="25" t="s">
        <v>78</v>
      </c>
      <c r="C7" s="83" t="s">
        <v>79</v>
      </c>
      <c r="D7" s="84"/>
      <c r="E7" s="25" t="s">
        <v>69</v>
      </c>
      <c r="F7" s="25" t="s">
        <v>80</v>
      </c>
      <c r="G7" s="25" t="s">
        <v>81</v>
      </c>
      <c r="H7" s="25" t="s">
        <v>1</v>
      </c>
      <c r="I7" s="25" t="s">
        <v>2</v>
      </c>
      <c r="J7" s="25" t="s">
        <v>10</v>
      </c>
    </row>
    <row r="8" spans="1:10" s="26" customFormat="1" ht="14.25">
      <c r="A8" s="27" t="s">
        <v>81</v>
      </c>
      <c r="B8" s="27" t="s">
        <v>82</v>
      </c>
      <c r="C8" s="85" t="s">
        <v>83</v>
      </c>
      <c r="D8" s="86"/>
      <c r="E8" s="27" t="s">
        <v>84</v>
      </c>
      <c r="F8" s="27" t="s">
        <v>85</v>
      </c>
      <c r="G8" s="27" t="s">
        <v>86</v>
      </c>
      <c r="H8" s="27"/>
      <c r="I8" s="27"/>
      <c r="J8" s="27"/>
    </row>
    <row r="9" spans="1:10" s="26" customFormat="1" ht="13.5">
      <c r="A9" s="27"/>
      <c r="B9" s="27"/>
      <c r="C9" s="28" t="s">
        <v>106</v>
      </c>
      <c r="D9" s="28" t="s">
        <v>87</v>
      </c>
      <c r="E9" s="27" t="s">
        <v>88</v>
      </c>
      <c r="F9" s="27" t="s">
        <v>83</v>
      </c>
      <c r="G9" s="27" t="s">
        <v>89</v>
      </c>
      <c r="H9" s="27"/>
      <c r="I9" s="27"/>
      <c r="J9" s="27"/>
    </row>
    <row r="10" spans="1:10" s="26" customFormat="1" ht="13.5">
      <c r="A10" s="27"/>
      <c r="B10" s="27"/>
      <c r="C10" s="29" t="s">
        <v>90</v>
      </c>
      <c r="D10" s="29" t="s">
        <v>91</v>
      </c>
      <c r="E10" s="27"/>
      <c r="F10" s="27"/>
      <c r="G10" s="27"/>
      <c r="H10" s="27"/>
      <c r="I10" s="27"/>
      <c r="J10" s="27"/>
    </row>
    <row r="11" spans="1:10" s="26" customFormat="1" ht="13.5">
      <c r="A11" s="27"/>
      <c r="B11" s="27"/>
      <c r="C11" s="28" t="s">
        <v>91</v>
      </c>
      <c r="D11" s="29" t="s">
        <v>92</v>
      </c>
      <c r="E11" s="27"/>
      <c r="F11" s="27"/>
      <c r="G11" s="27"/>
      <c r="H11" s="27"/>
      <c r="I11" s="27"/>
      <c r="J11" s="27"/>
    </row>
    <row r="12" spans="1:10" s="26" customFormat="1" ht="13.5">
      <c r="A12" s="30"/>
      <c r="B12" s="30"/>
      <c r="C12" s="31" t="s">
        <v>93</v>
      </c>
      <c r="D12" s="31" t="s">
        <v>93</v>
      </c>
      <c r="E12" s="30"/>
      <c r="F12" s="30"/>
      <c r="G12" s="30"/>
      <c r="H12" s="30"/>
      <c r="I12" s="30"/>
      <c r="J12" s="30"/>
    </row>
    <row r="13" spans="1:10" s="26" customFormat="1" ht="13.5">
      <c r="A13" s="32" t="s">
        <v>0</v>
      </c>
      <c r="B13" s="33" t="s">
        <v>158</v>
      </c>
      <c r="C13" s="33" t="s">
        <v>159</v>
      </c>
      <c r="D13" s="33"/>
      <c r="E13" s="33" t="s">
        <v>161</v>
      </c>
      <c r="F13" s="33" t="s">
        <v>170</v>
      </c>
      <c r="G13" s="23" t="s">
        <v>175</v>
      </c>
      <c r="H13" s="34">
        <v>60000</v>
      </c>
      <c r="I13" s="34">
        <v>60000</v>
      </c>
      <c r="J13" s="75">
        <f aca="true" t="shared" si="0" ref="J13:J24">I13-H13</f>
        <v>0</v>
      </c>
    </row>
    <row r="14" spans="1:10" s="26" customFormat="1" ht="13.5">
      <c r="A14" s="32" t="s">
        <v>3</v>
      </c>
      <c r="B14" s="33" t="s">
        <v>158</v>
      </c>
      <c r="C14" s="33" t="s">
        <v>160</v>
      </c>
      <c r="D14" s="33"/>
      <c r="E14" s="33" t="s">
        <v>162</v>
      </c>
      <c r="F14" s="33" t="s">
        <v>170</v>
      </c>
      <c r="G14" s="23" t="s">
        <v>175</v>
      </c>
      <c r="H14" s="34">
        <v>245900</v>
      </c>
      <c r="I14" s="34">
        <v>245900</v>
      </c>
      <c r="J14" s="75">
        <f t="shared" si="0"/>
        <v>0</v>
      </c>
    </row>
    <row r="15" spans="1:10" s="26" customFormat="1" ht="13.5">
      <c r="A15" s="35" t="s">
        <v>4</v>
      </c>
      <c r="B15" s="36" t="s">
        <v>166</v>
      </c>
      <c r="C15" s="36" t="s">
        <v>167</v>
      </c>
      <c r="D15" s="36"/>
      <c r="E15" s="36" t="s">
        <v>168</v>
      </c>
      <c r="F15" s="33" t="s">
        <v>170</v>
      </c>
      <c r="G15" s="23" t="s">
        <v>175</v>
      </c>
      <c r="H15" s="37">
        <v>147770.09</v>
      </c>
      <c r="I15" s="37">
        <v>147770.09</v>
      </c>
      <c r="J15" s="75">
        <f t="shared" si="0"/>
        <v>0</v>
      </c>
    </row>
    <row r="16" spans="1:10" s="26" customFormat="1" ht="13.5">
      <c r="A16" s="32" t="s">
        <v>11</v>
      </c>
      <c r="B16" s="33" t="s">
        <v>169</v>
      </c>
      <c r="C16" s="33" t="s">
        <v>170</v>
      </c>
      <c r="D16" s="33"/>
      <c r="E16" s="33" t="s">
        <v>171</v>
      </c>
      <c r="F16" s="33" t="s">
        <v>170</v>
      </c>
      <c r="G16" s="23" t="s">
        <v>175</v>
      </c>
      <c r="H16" s="34">
        <v>2000</v>
      </c>
      <c r="I16" s="34">
        <v>2000</v>
      </c>
      <c r="J16" s="75">
        <f t="shared" si="0"/>
        <v>0</v>
      </c>
    </row>
    <row r="17" spans="1:10" s="26" customFormat="1" ht="13.5">
      <c r="A17" s="32" t="s">
        <v>12</v>
      </c>
      <c r="B17" s="33" t="s">
        <v>172</v>
      </c>
      <c r="C17" s="33" t="s">
        <v>173</v>
      </c>
      <c r="D17" s="33"/>
      <c r="E17" s="38" t="s">
        <v>174</v>
      </c>
      <c r="F17" s="38" t="s">
        <v>174</v>
      </c>
      <c r="G17" s="60" t="s">
        <v>187</v>
      </c>
      <c r="H17" s="34">
        <v>0</v>
      </c>
      <c r="I17" s="34">
        <v>0</v>
      </c>
      <c r="J17" s="75">
        <f t="shared" si="0"/>
        <v>0</v>
      </c>
    </row>
    <row r="18" spans="1:10" s="26" customFormat="1" ht="13.5">
      <c r="A18" s="32" t="s">
        <v>13</v>
      </c>
      <c r="B18" s="33" t="s">
        <v>176</v>
      </c>
      <c r="C18" s="33" t="s">
        <v>177</v>
      </c>
      <c r="D18" s="33"/>
      <c r="E18" s="33" t="s">
        <v>178</v>
      </c>
      <c r="F18" s="38" t="s">
        <v>179</v>
      </c>
      <c r="G18" s="60" t="s">
        <v>182</v>
      </c>
      <c r="H18" s="34">
        <v>0</v>
      </c>
      <c r="I18" s="34">
        <v>0</v>
      </c>
      <c r="J18" s="75">
        <f t="shared" si="0"/>
        <v>0</v>
      </c>
    </row>
    <row r="19" spans="1:10" s="26" customFormat="1" ht="13.5">
      <c r="A19" s="32" t="s">
        <v>14</v>
      </c>
      <c r="B19" s="33" t="s">
        <v>180</v>
      </c>
      <c r="C19" s="33" t="s">
        <v>179</v>
      </c>
      <c r="D19" s="33"/>
      <c r="E19" s="33" t="s">
        <v>181</v>
      </c>
      <c r="F19" s="38" t="s">
        <v>179</v>
      </c>
      <c r="G19" s="60" t="s">
        <v>182</v>
      </c>
      <c r="H19" s="34">
        <v>16500</v>
      </c>
      <c r="I19" s="34">
        <v>16500</v>
      </c>
      <c r="J19" s="75">
        <f t="shared" si="0"/>
        <v>0</v>
      </c>
    </row>
    <row r="20" spans="1:11" s="26" customFormat="1" ht="13.5">
      <c r="A20" s="32" t="s">
        <v>34</v>
      </c>
      <c r="B20" s="33" t="s">
        <v>183</v>
      </c>
      <c r="C20" s="38" t="s">
        <v>184</v>
      </c>
      <c r="D20" s="38"/>
      <c r="E20" s="38" t="s">
        <v>185</v>
      </c>
      <c r="F20" s="38" t="s">
        <v>184</v>
      </c>
      <c r="G20" s="60" t="s">
        <v>186</v>
      </c>
      <c r="H20" s="34">
        <v>62000</v>
      </c>
      <c r="I20" s="34">
        <v>62000</v>
      </c>
      <c r="J20" s="75">
        <f t="shared" si="0"/>
        <v>0</v>
      </c>
      <c r="K20" s="39"/>
    </row>
    <row r="21" spans="1:10" s="26" customFormat="1" ht="13.5">
      <c r="A21" s="32" t="s">
        <v>35</v>
      </c>
      <c r="B21" s="38" t="s">
        <v>188</v>
      </c>
      <c r="C21" s="38"/>
      <c r="D21" s="38" t="s">
        <v>189</v>
      </c>
      <c r="E21" s="33" t="s">
        <v>190</v>
      </c>
      <c r="F21" s="33"/>
      <c r="G21" s="23" t="s">
        <v>191</v>
      </c>
      <c r="H21" s="34">
        <v>0</v>
      </c>
      <c r="I21" s="34">
        <v>158000</v>
      </c>
      <c r="J21" s="75">
        <f t="shared" si="0"/>
        <v>158000</v>
      </c>
    </row>
    <row r="22" spans="1:10" s="26" customFormat="1" ht="13.5">
      <c r="A22" s="32" t="s">
        <v>37</v>
      </c>
      <c r="B22" s="38"/>
      <c r="C22" s="38"/>
      <c r="D22" s="38"/>
      <c r="E22" s="33"/>
      <c r="F22" s="33"/>
      <c r="G22" s="23"/>
      <c r="H22" s="34"/>
      <c r="I22" s="34"/>
      <c r="J22" s="75">
        <f t="shared" si="0"/>
        <v>0</v>
      </c>
    </row>
    <row r="23" spans="1:10" s="26" customFormat="1" ht="13.5">
      <c r="A23" s="32" t="s">
        <v>40</v>
      </c>
      <c r="B23" s="38"/>
      <c r="C23" s="38"/>
      <c r="D23" s="38"/>
      <c r="E23" s="33"/>
      <c r="F23" s="33"/>
      <c r="G23" s="23"/>
      <c r="H23" s="34"/>
      <c r="I23" s="34"/>
      <c r="J23" s="75">
        <f t="shared" si="0"/>
        <v>0</v>
      </c>
    </row>
    <row r="24" spans="1:10" s="26" customFormat="1" ht="13.5">
      <c r="A24" s="32"/>
      <c r="B24" s="38"/>
      <c r="C24" s="38"/>
      <c r="D24" s="38"/>
      <c r="E24" s="33"/>
      <c r="F24" s="33"/>
      <c r="G24" s="23"/>
      <c r="H24" s="34"/>
      <c r="I24" s="34"/>
      <c r="J24" s="75">
        <f t="shared" si="0"/>
        <v>0</v>
      </c>
    </row>
    <row r="25" spans="1:10" s="44" customFormat="1" ht="13.5">
      <c r="A25" s="40" t="s">
        <v>98</v>
      </c>
      <c r="B25" s="41"/>
      <c r="C25" s="41"/>
      <c r="D25" s="41"/>
      <c r="E25" s="41"/>
      <c r="F25" s="41"/>
      <c r="G25" s="42"/>
      <c r="H25" s="43">
        <f>SUM(H13:H24)</f>
        <v>534170.09</v>
      </c>
      <c r="I25" s="43">
        <f>SUM(I13:I24)</f>
        <v>692170.09</v>
      </c>
      <c r="J25" s="74">
        <f>SUM(J13:J24)</f>
        <v>158000</v>
      </c>
    </row>
    <row r="26" spans="8:10" s="26" customFormat="1" ht="13.5">
      <c r="H26" s="45"/>
      <c r="I26" s="45"/>
      <c r="J26" s="19"/>
    </row>
    <row r="27" spans="1:10" s="26" customFormat="1" ht="13.5">
      <c r="A27" s="58" t="s">
        <v>164</v>
      </c>
      <c r="B27" s="47"/>
      <c r="C27" s="47"/>
      <c r="D27" s="47"/>
      <c r="E27" s="47"/>
      <c r="F27" s="47"/>
      <c r="G27" s="47"/>
      <c r="H27" s="48">
        <v>10268000</v>
      </c>
      <c r="I27" s="48">
        <v>13615200</v>
      </c>
      <c r="J27" s="75">
        <f>I27-H27</f>
        <v>3347200</v>
      </c>
    </row>
    <row r="28" spans="1:10" s="26" customFormat="1" ht="13.5">
      <c r="A28" s="46" t="s">
        <v>99</v>
      </c>
      <c r="B28" s="49"/>
      <c r="C28" s="49"/>
      <c r="D28" s="49"/>
      <c r="E28" s="49"/>
      <c r="F28" s="49"/>
      <c r="G28" s="49"/>
      <c r="H28" s="48">
        <f>H25</f>
        <v>534170.09</v>
      </c>
      <c r="I28" s="48">
        <f>I25</f>
        <v>692170.09</v>
      </c>
      <c r="J28" s="75">
        <f>I28-H28</f>
        <v>158000</v>
      </c>
    </row>
    <row r="29" spans="1:10" s="44" customFormat="1" ht="13.5">
      <c r="A29" s="40" t="s">
        <v>100</v>
      </c>
      <c r="B29" s="50"/>
      <c r="C29" s="50"/>
      <c r="D29" s="50"/>
      <c r="E29" s="50"/>
      <c r="F29" s="50"/>
      <c r="G29" s="50"/>
      <c r="H29" s="43">
        <f>SUM(H27:H28)</f>
        <v>10802170.09</v>
      </c>
      <c r="I29" s="43">
        <f>SUM(I27:I28)</f>
        <v>14307370.09</v>
      </c>
      <c r="J29" s="74">
        <f>SUM(J27:J28)</f>
        <v>3505200</v>
      </c>
    </row>
    <row r="30" spans="1:10" s="44" customFormat="1" ht="13.5">
      <c r="A30" s="70" t="s">
        <v>163</v>
      </c>
      <c r="B30" s="63"/>
      <c r="C30" s="63"/>
      <c r="D30" s="63"/>
      <c r="E30" s="63"/>
      <c r="F30" s="63"/>
      <c r="G30" s="63"/>
      <c r="H30" s="64"/>
      <c r="I30" s="64"/>
      <c r="J30" s="65"/>
    </row>
    <row r="31" spans="1:10" s="44" customFormat="1" ht="13.5">
      <c r="A31" s="71" t="s">
        <v>143</v>
      </c>
      <c r="B31" s="61"/>
      <c r="C31" s="61"/>
      <c r="D31" s="61"/>
      <c r="E31" s="61"/>
      <c r="F31" s="61"/>
      <c r="G31" s="61"/>
      <c r="H31" s="62"/>
      <c r="I31" s="62"/>
      <c r="J31" s="66"/>
    </row>
    <row r="32" spans="1:10" s="44" customFormat="1" ht="13.5">
      <c r="A32" s="71" t="s">
        <v>145</v>
      </c>
      <c r="B32" s="61"/>
      <c r="C32" s="61"/>
      <c r="D32" s="61"/>
      <c r="E32" s="61"/>
      <c r="F32" s="61"/>
      <c r="G32" s="61"/>
      <c r="H32" s="62"/>
      <c r="I32" s="62"/>
      <c r="J32" s="66"/>
    </row>
    <row r="33" spans="1:10" s="44" customFormat="1" ht="13.5">
      <c r="A33" s="72" t="s">
        <v>144</v>
      </c>
      <c r="B33" s="67"/>
      <c r="C33" s="67"/>
      <c r="D33" s="67"/>
      <c r="E33" s="67"/>
      <c r="F33" s="67"/>
      <c r="G33" s="67"/>
      <c r="H33" s="68"/>
      <c r="I33" s="68"/>
      <c r="J33" s="69"/>
    </row>
    <row r="34" ht="14.25">
      <c r="A34" s="51"/>
    </row>
    <row r="35" spans="1:10" ht="14.25">
      <c r="A35" s="76" t="s">
        <v>137</v>
      </c>
      <c r="B35" s="77"/>
      <c r="C35" s="77"/>
      <c r="D35" s="77"/>
      <c r="E35" s="77"/>
      <c r="F35" s="77"/>
      <c r="G35" s="77"/>
      <c r="H35" s="77"/>
      <c r="I35" s="77"/>
      <c r="J35" s="78"/>
    </row>
    <row r="36" spans="1:10" ht="14.25">
      <c r="A36" s="87" t="s">
        <v>138</v>
      </c>
      <c r="B36" s="88"/>
      <c r="C36" s="88"/>
      <c r="D36" s="88"/>
      <c r="E36" s="88"/>
      <c r="F36" s="88"/>
      <c r="G36" s="88"/>
      <c r="H36" s="88"/>
      <c r="I36" s="88"/>
      <c r="J36" s="89"/>
    </row>
    <row r="37" spans="1:10" s="55" customFormat="1" ht="14.25">
      <c r="A37" s="79"/>
      <c r="B37" s="80"/>
      <c r="C37" s="80"/>
      <c r="D37" s="80"/>
      <c r="E37" s="80"/>
      <c r="F37" s="80"/>
      <c r="G37" s="80"/>
      <c r="H37" s="80"/>
      <c r="I37" s="80"/>
      <c r="J37" s="81"/>
    </row>
    <row r="38" spans="1:10" s="55" customFormat="1" ht="14.25">
      <c r="A38" s="56" t="s">
        <v>101</v>
      </c>
      <c r="B38" s="52">
        <v>43362</v>
      </c>
      <c r="C38" s="53"/>
      <c r="D38" s="53"/>
      <c r="E38" s="53"/>
      <c r="F38" s="53"/>
      <c r="G38" s="53"/>
      <c r="H38" s="53"/>
      <c r="I38" s="53"/>
      <c r="J38" s="54"/>
    </row>
    <row r="39" spans="1:10" s="55" customFormat="1" ht="14.25">
      <c r="A39" s="51"/>
      <c r="B39" s="57"/>
      <c r="C39" s="57"/>
      <c r="D39" s="57"/>
      <c r="E39" s="57"/>
      <c r="F39" s="57"/>
      <c r="G39" s="57"/>
      <c r="H39" s="57"/>
      <c r="I39" s="57"/>
      <c r="J39" s="57"/>
    </row>
    <row r="40" spans="1:10" s="55" customFormat="1" ht="14.25">
      <c r="A40" s="51"/>
      <c r="B40" s="57"/>
      <c r="C40" s="57"/>
      <c r="D40" s="57"/>
      <c r="E40" s="57"/>
      <c r="F40" s="57"/>
      <c r="G40" s="57"/>
      <c r="H40" s="57"/>
      <c r="I40" s="57"/>
      <c r="J40" s="57"/>
    </row>
    <row r="41" spans="1:10" s="55" customFormat="1" ht="14.25">
      <c r="A41" s="51"/>
      <c r="B41" s="57"/>
      <c r="C41" s="57"/>
      <c r="D41" s="57"/>
      <c r="E41" s="57"/>
      <c r="F41" s="57"/>
      <c r="G41" s="57"/>
      <c r="H41" s="57"/>
      <c r="I41" s="57"/>
      <c r="J41" s="57"/>
    </row>
    <row r="42" spans="1:10" s="55" customFormat="1" ht="14.25">
      <c r="A42" s="51"/>
      <c r="B42" s="57"/>
      <c r="C42" s="57"/>
      <c r="D42" s="57"/>
      <c r="E42" s="57"/>
      <c r="F42" s="57"/>
      <c r="G42" s="57"/>
      <c r="H42" s="57"/>
      <c r="I42" s="57"/>
      <c r="J42" s="57"/>
    </row>
    <row r="43" spans="1:10" s="55" customFormat="1" ht="14.25">
      <c r="A43" s="51" t="s">
        <v>102</v>
      </c>
      <c r="B43" s="51" t="s">
        <v>103</v>
      </c>
      <c r="C43" s="57"/>
      <c r="D43" s="57"/>
      <c r="E43" s="57"/>
      <c r="F43" s="57"/>
      <c r="G43" s="57"/>
      <c r="H43" s="57"/>
      <c r="I43" s="57"/>
      <c r="J43" s="57"/>
    </row>
    <row r="44" spans="1:10" s="55" customFormat="1" ht="14.25">
      <c r="A44" s="51"/>
      <c r="B44" s="57"/>
      <c r="C44" s="57"/>
      <c r="D44" s="57"/>
      <c r="E44" s="57"/>
      <c r="F44" s="57"/>
      <c r="G44" s="57"/>
      <c r="H44" s="57"/>
      <c r="I44" s="57"/>
      <c r="J44" s="57"/>
    </row>
    <row r="45" s="21" customFormat="1" ht="9.75">
      <c r="A45" s="20" t="s">
        <v>165</v>
      </c>
    </row>
    <row r="46" s="21" customFormat="1" ht="9.75">
      <c r="A46" s="22" t="s">
        <v>21</v>
      </c>
    </row>
    <row r="47" s="21" customFormat="1" ht="9.75">
      <c r="A47" s="22" t="s">
        <v>25</v>
      </c>
    </row>
    <row r="48" s="21" customFormat="1" ht="9.75">
      <c r="A48" s="22" t="s">
        <v>26</v>
      </c>
    </row>
    <row r="49" s="21" customFormat="1" ht="9.75">
      <c r="A49" s="22" t="s">
        <v>22</v>
      </c>
    </row>
    <row r="50" s="21" customFormat="1" ht="9.75">
      <c r="A50" s="22" t="s">
        <v>23</v>
      </c>
    </row>
    <row r="51" s="21" customFormat="1" ht="9.75">
      <c r="A51" s="22" t="s">
        <v>24</v>
      </c>
    </row>
    <row r="52" s="21" customFormat="1" ht="9.75">
      <c r="A52" s="22" t="s">
        <v>27</v>
      </c>
    </row>
    <row r="53" s="21" customFormat="1" ht="9.75">
      <c r="A53" s="22" t="s">
        <v>28</v>
      </c>
    </row>
    <row r="54" s="21" customFormat="1" ht="9.75">
      <c r="A54" s="22" t="s">
        <v>29</v>
      </c>
    </row>
    <row r="55" s="21" customFormat="1" ht="9.75">
      <c r="A55" s="22" t="s">
        <v>133</v>
      </c>
    </row>
    <row r="56" s="21" customFormat="1" ht="9.75">
      <c r="A56" s="22"/>
    </row>
    <row r="57" s="21" customFormat="1" ht="9.75">
      <c r="A57" s="22" t="s">
        <v>134</v>
      </c>
    </row>
    <row r="58" s="21" customFormat="1" ht="9.75">
      <c r="A58" s="22" t="s">
        <v>135</v>
      </c>
    </row>
    <row r="59" s="21" customFormat="1" ht="9.75">
      <c r="A59" s="22"/>
    </row>
  </sheetData>
  <sheetProtection/>
  <mergeCells count="9">
    <mergeCell ref="A35:J35"/>
    <mergeCell ref="A36:J36"/>
    <mergeCell ref="A37:J37"/>
    <mergeCell ref="A3:J3"/>
    <mergeCell ref="A4:J4"/>
    <mergeCell ref="A5:J5"/>
    <mergeCell ref="A6:J6"/>
    <mergeCell ref="C7:D7"/>
    <mergeCell ref="C8:D8"/>
  </mergeCells>
  <printOptions horizontalCentered="1"/>
  <pageMargins left="0" right="0" top="0" bottom="0.3937007874015748" header="0.7086614173228347" footer="0.31496062992125984"/>
  <pageSetup horizontalDpi="600" verticalDpi="600" orientation="landscape" paperSize="9" r:id="rId1"/>
  <headerFooter alignWithMargins="0">
    <oddHeader>&amp;C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3.00390625" style="0" customWidth="1"/>
    <col min="2" max="2" width="20.140625" style="0" customWidth="1"/>
    <col min="3" max="3" width="15.7109375" style="0" customWidth="1"/>
    <col min="4" max="4" width="15.57421875" style="0" customWidth="1"/>
    <col min="5" max="5" width="15.7109375" style="0" customWidth="1"/>
  </cols>
  <sheetData>
    <row r="1" spans="1:5" ht="14.25">
      <c r="A1" s="2"/>
      <c r="B1" s="3" t="s">
        <v>5</v>
      </c>
      <c r="C1" s="3" t="s">
        <v>1</v>
      </c>
      <c r="D1" s="3" t="s">
        <v>2</v>
      </c>
      <c r="E1" s="3" t="s">
        <v>10</v>
      </c>
    </row>
    <row r="2" spans="1:5" ht="14.25">
      <c r="A2" s="2" t="s">
        <v>0</v>
      </c>
      <c r="B2" s="4">
        <v>40238</v>
      </c>
      <c r="C2" s="6">
        <v>231500</v>
      </c>
      <c r="D2" s="6">
        <v>231500</v>
      </c>
      <c r="E2" s="6">
        <f aca="true" t="shared" si="0" ref="E2:E7">D2-C2</f>
        <v>0</v>
      </c>
    </row>
    <row r="3" spans="1:5" ht="14.25">
      <c r="A3" s="2" t="s">
        <v>3</v>
      </c>
      <c r="B3" s="4">
        <v>40301</v>
      </c>
      <c r="C3" s="6">
        <v>996000</v>
      </c>
      <c r="D3" s="6">
        <v>996000</v>
      </c>
      <c r="E3" s="6">
        <f t="shared" si="0"/>
        <v>0</v>
      </c>
    </row>
    <row r="4" spans="1:5" ht="14.25">
      <c r="A4" s="2" t="s">
        <v>4</v>
      </c>
      <c r="B4" s="4">
        <v>40378</v>
      </c>
      <c r="C4" s="6">
        <v>1106500</v>
      </c>
      <c r="D4" s="6">
        <v>1106500</v>
      </c>
      <c r="E4" s="6">
        <f t="shared" si="0"/>
        <v>0</v>
      </c>
    </row>
    <row r="5" spans="1:5" ht="14.25">
      <c r="A5" s="2" t="s">
        <v>11</v>
      </c>
      <c r="B5" s="4">
        <v>40455</v>
      </c>
      <c r="C5" s="6">
        <v>34700</v>
      </c>
      <c r="D5" s="6">
        <v>34700</v>
      </c>
      <c r="E5" s="6">
        <f t="shared" si="0"/>
        <v>0</v>
      </c>
    </row>
    <row r="6" spans="1:5" ht="14.25">
      <c r="A6" s="2" t="s">
        <v>12</v>
      </c>
      <c r="B6" s="4">
        <v>40511</v>
      </c>
      <c r="C6" s="6">
        <v>33800</v>
      </c>
      <c r="D6" s="6">
        <v>33800</v>
      </c>
      <c r="E6" s="6">
        <f t="shared" si="0"/>
        <v>0</v>
      </c>
    </row>
    <row r="7" spans="1:5" ht="14.25">
      <c r="A7" s="2" t="s">
        <v>13</v>
      </c>
      <c r="B7" s="4">
        <v>40539</v>
      </c>
      <c r="C7" s="6">
        <v>-764100</v>
      </c>
      <c r="D7" s="6">
        <v>-764100</v>
      </c>
      <c r="E7" s="6">
        <f t="shared" si="0"/>
        <v>0</v>
      </c>
    </row>
    <row r="8" spans="1:5" s="1" customFormat="1" ht="14.25">
      <c r="A8" s="5" t="s">
        <v>6</v>
      </c>
      <c r="B8" s="5"/>
      <c r="C8" s="7">
        <f>SUM(C2:C7)</f>
        <v>1638400</v>
      </c>
      <c r="D8" s="7">
        <f>SUM(D2:D7)</f>
        <v>1638400</v>
      </c>
      <c r="E8" s="7">
        <f>SUM(E2:E7)</f>
        <v>0</v>
      </c>
    </row>
    <row r="9" spans="3:5" ht="14.25">
      <c r="C9" s="8"/>
      <c r="D9" s="8"/>
      <c r="E9" s="8"/>
    </row>
    <row r="10" spans="1:5" ht="14.25">
      <c r="A10" s="2" t="s">
        <v>7</v>
      </c>
      <c r="B10" s="4">
        <v>40203</v>
      </c>
      <c r="C10" s="6">
        <v>7609900</v>
      </c>
      <c r="D10" s="6">
        <v>7609900</v>
      </c>
      <c r="E10" s="6">
        <f>D10-C10</f>
        <v>0</v>
      </c>
    </row>
    <row r="11" spans="1:5" ht="14.25">
      <c r="A11" s="2" t="s">
        <v>8</v>
      </c>
      <c r="B11" s="2"/>
      <c r="C11" s="6">
        <f>C8</f>
        <v>1638400</v>
      </c>
      <c r="D11" s="6">
        <f>D8</f>
        <v>1638400</v>
      </c>
      <c r="E11" s="6">
        <f>D11-C11</f>
        <v>0</v>
      </c>
    </row>
    <row r="12" spans="1:5" s="1" customFormat="1" ht="14.25">
      <c r="A12" s="5" t="s">
        <v>9</v>
      </c>
      <c r="B12" s="5"/>
      <c r="C12" s="7">
        <f>SUM(C10:C11)</f>
        <v>9248300</v>
      </c>
      <c r="D12" s="7">
        <f>SUM(D10:D11)</f>
        <v>9248300</v>
      </c>
      <c r="E12" s="7">
        <f>SUM(E10:E11)</f>
        <v>0</v>
      </c>
    </row>
  </sheetData>
  <sheetProtection/>
  <printOptions horizontalCentered="1"/>
  <pageMargins left="0.5118110236220472" right="0.5118110236220472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2010</oddHeader>
    <oddFooter>&amp;Lzpracovala: Smutná Renata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4">
      <selection activeCell="D9" sqref="D9"/>
    </sheetView>
  </sheetViews>
  <sheetFormatPr defaultColWidth="9.140625" defaultRowHeight="15"/>
  <cols>
    <col min="1" max="1" width="23.00390625" style="0" customWidth="1"/>
    <col min="2" max="2" width="20.140625" style="0" customWidth="1"/>
    <col min="3" max="3" width="15.7109375" style="0" customWidth="1"/>
    <col min="4" max="4" width="15.57421875" style="0" customWidth="1"/>
    <col min="5" max="5" width="15.7109375" style="0" customWidth="1"/>
  </cols>
  <sheetData>
    <row r="1" spans="1:5" ht="14.25">
      <c r="A1" s="2"/>
      <c r="B1" s="3" t="s">
        <v>5</v>
      </c>
      <c r="C1" s="3" t="s">
        <v>1</v>
      </c>
      <c r="D1" s="3" t="s">
        <v>2</v>
      </c>
      <c r="E1" s="3" t="s">
        <v>10</v>
      </c>
    </row>
    <row r="2" spans="1:5" ht="14.25">
      <c r="A2" s="2" t="s">
        <v>0</v>
      </c>
      <c r="B2" s="4">
        <v>40602</v>
      </c>
      <c r="C2" s="6">
        <v>653100</v>
      </c>
      <c r="D2" s="6">
        <v>168200</v>
      </c>
      <c r="E2" s="6">
        <f aca="true" t="shared" si="0" ref="E2:E8">D2-C2</f>
        <v>-484900</v>
      </c>
    </row>
    <row r="3" spans="1:5" ht="14.25">
      <c r="A3" s="2" t="s">
        <v>3</v>
      </c>
      <c r="B3" s="4">
        <v>40665</v>
      </c>
      <c r="C3" s="6">
        <v>625126</v>
      </c>
      <c r="D3" s="6">
        <v>625126</v>
      </c>
      <c r="E3" s="6">
        <f t="shared" si="0"/>
        <v>0</v>
      </c>
    </row>
    <row r="4" spans="1:5" ht="14.25">
      <c r="A4" s="2" t="s">
        <v>4</v>
      </c>
      <c r="B4" s="4">
        <v>40693</v>
      </c>
      <c r="C4" s="6"/>
      <c r="D4" s="6">
        <v>800000</v>
      </c>
      <c r="E4" s="6">
        <f t="shared" si="0"/>
        <v>800000</v>
      </c>
    </row>
    <row r="5" spans="1:5" ht="14.25">
      <c r="A5" s="2" t="s">
        <v>11</v>
      </c>
      <c r="B5" s="4">
        <v>40723</v>
      </c>
      <c r="C5" s="6">
        <v>0</v>
      </c>
      <c r="D5" s="6">
        <v>0</v>
      </c>
      <c r="E5" s="6">
        <f t="shared" si="0"/>
        <v>0</v>
      </c>
    </row>
    <row r="6" spans="1:5" ht="14.25">
      <c r="A6" s="2" t="s">
        <v>12</v>
      </c>
      <c r="B6" s="4">
        <v>40812</v>
      </c>
      <c r="C6" s="6">
        <v>2128200</v>
      </c>
      <c r="D6" s="6">
        <v>1813100</v>
      </c>
      <c r="E6" s="6">
        <f t="shared" si="0"/>
        <v>-315100</v>
      </c>
    </row>
    <row r="7" spans="1:5" ht="14.25">
      <c r="A7" s="2" t="s">
        <v>13</v>
      </c>
      <c r="B7" s="4">
        <v>40847</v>
      </c>
      <c r="C7" s="6">
        <v>22050</v>
      </c>
      <c r="D7" s="6">
        <v>22050</v>
      </c>
      <c r="E7" s="6">
        <f>D7-C7</f>
        <v>0</v>
      </c>
    </row>
    <row r="8" spans="1:5" ht="14.25">
      <c r="A8" s="2" t="s">
        <v>14</v>
      </c>
      <c r="B8" s="4">
        <v>40896</v>
      </c>
      <c r="C8" s="6">
        <v>-1517000</v>
      </c>
      <c r="D8" s="6">
        <v>-1517</v>
      </c>
      <c r="E8" s="6">
        <f t="shared" si="0"/>
        <v>1515483</v>
      </c>
    </row>
    <row r="9" spans="1:5" s="1" customFormat="1" ht="14.25">
      <c r="A9" s="5" t="s">
        <v>6</v>
      </c>
      <c r="B9" s="5"/>
      <c r="C9" s="7">
        <f>SUM(C2:C8)</f>
        <v>1911476</v>
      </c>
      <c r="D9" s="7">
        <f>SUM(D2:D8)</f>
        <v>3426959</v>
      </c>
      <c r="E9" s="7">
        <f>SUM(E2:E8)</f>
        <v>1515483</v>
      </c>
    </row>
    <row r="10" spans="3:5" ht="14.25">
      <c r="C10" s="8"/>
      <c r="D10" s="8"/>
      <c r="E10" s="8"/>
    </row>
    <row r="11" spans="1:5" ht="14.25">
      <c r="A11" s="2" t="s">
        <v>7</v>
      </c>
      <c r="B11" s="4">
        <v>40539</v>
      </c>
      <c r="C11" s="6">
        <v>8237000</v>
      </c>
      <c r="D11" s="6">
        <v>8237000</v>
      </c>
      <c r="E11" s="6">
        <f>D11-C11</f>
        <v>0</v>
      </c>
    </row>
    <row r="12" spans="1:5" ht="14.25">
      <c r="A12" s="2" t="s">
        <v>8</v>
      </c>
      <c r="B12" s="2"/>
      <c r="C12" s="6">
        <f>C9</f>
        <v>1911476</v>
      </c>
      <c r="D12" s="6">
        <f>D9</f>
        <v>3426959</v>
      </c>
      <c r="E12" s="6">
        <f>D12-C12</f>
        <v>1515483</v>
      </c>
    </row>
    <row r="13" spans="1:5" s="1" customFormat="1" ht="14.25">
      <c r="A13" s="5" t="s">
        <v>9</v>
      </c>
      <c r="B13" s="5"/>
      <c r="C13" s="7">
        <f>SUM(C11:C12)</f>
        <v>10148476</v>
      </c>
      <c r="D13" s="7">
        <f>SUM(D11:D12)</f>
        <v>11663959</v>
      </c>
      <c r="E13" s="7">
        <f>SUM(E11:E12)</f>
        <v>1515483</v>
      </c>
    </row>
  </sheetData>
  <sheetProtection/>
  <printOptions horizontalCentered="1"/>
  <pageMargins left="0.5118110236220472" right="0.5118110236220472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2011</oddHeader>
    <oddFooter>&amp;Lzpracovala: Smutná Renata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23.00390625" style="0" customWidth="1"/>
    <col min="2" max="2" width="16.00390625" style="0" customWidth="1"/>
    <col min="3" max="3" width="10.140625" style="0" customWidth="1"/>
    <col min="4" max="4" width="15.7109375" style="0" customWidth="1"/>
    <col min="5" max="5" width="15.57421875" style="0" customWidth="1"/>
    <col min="6" max="6" width="14.8515625" style="0" customWidth="1"/>
  </cols>
  <sheetData>
    <row r="1" spans="1:6" ht="14.25">
      <c r="A1" s="9"/>
      <c r="B1" s="9" t="s">
        <v>15</v>
      </c>
      <c r="C1" s="10" t="s">
        <v>16</v>
      </c>
      <c r="D1" s="10" t="s">
        <v>1</v>
      </c>
      <c r="E1" s="10" t="s">
        <v>2</v>
      </c>
      <c r="F1" s="10" t="s">
        <v>10</v>
      </c>
    </row>
    <row r="2" spans="1:6" ht="14.25">
      <c r="A2" s="11"/>
      <c r="B2" s="11" t="s">
        <v>18</v>
      </c>
      <c r="C2" s="12" t="s">
        <v>17</v>
      </c>
      <c r="D2" s="12" t="s">
        <v>1</v>
      </c>
      <c r="E2" s="12" t="s">
        <v>2</v>
      </c>
      <c r="F2" s="12" t="s">
        <v>10</v>
      </c>
    </row>
    <row r="3" spans="1:6" ht="14.25">
      <c r="A3" s="13" t="s">
        <v>0</v>
      </c>
      <c r="B3" s="13"/>
      <c r="C3" s="14">
        <v>40938</v>
      </c>
      <c r="D3" s="15">
        <v>208200</v>
      </c>
      <c r="E3" s="15">
        <v>208200</v>
      </c>
      <c r="F3" s="15">
        <f aca="true" t="shared" si="0" ref="F3:F9">E3-D3</f>
        <v>0</v>
      </c>
    </row>
    <row r="4" spans="1:6" ht="14.25">
      <c r="A4" s="13" t="s">
        <v>3</v>
      </c>
      <c r="B4" s="13"/>
      <c r="C4" s="14">
        <v>41001</v>
      </c>
      <c r="D4" s="15">
        <v>3133400</v>
      </c>
      <c r="E4" s="15">
        <v>3133400</v>
      </c>
      <c r="F4" s="15">
        <f t="shared" si="0"/>
        <v>0</v>
      </c>
    </row>
    <row r="5" spans="1:6" ht="14.25">
      <c r="A5" s="13" t="s">
        <v>4</v>
      </c>
      <c r="B5" s="13"/>
      <c r="C5" s="14">
        <v>41057</v>
      </c>
      <c r="D5" s="15">
        <v>0</v>
      </c>
      <c r="E5" s="15">
        <v>0</v>
      </c>
      <c r="F5" s="15">
        <f t="shared" si="0"/>
        <v>0</v>
      </c>
    </row>
    <row r="6" spans="1:6" ht="14.25">
      <c r="A6" s="13" t="s">
        <v>11</v>
      </c>
      <c r="B6" s="13"/>
      <c r="C6" s="14">
        <v>41092</v>
      </c>
      <c r="D6" s="15">
        <v>2616900</v>
      </c>
      <c r="E6" s="15">
        <v>2616900</v>
      </c>
      <c r="F6" s="15">
        <f t="shared" si="0"/>
        <v>0</v>
      </c>
    </row>
    <row r="7" spans="1:6" ht="14.25">
      <c r="A7" s="13" t="s">
        <v>12</v>
      </c>
      <c r="B7" s="13"/>
      <c r="C7" s="14">
        <v>41176</v>
      </c>
      <c r="D7" s="15">
        <v>161500</v>
      </c>
      <c r="E7" s="15">
        <v>161500</v>
      </c>
      <c r="F7" s="15">
        <f t="shared" si="0"/>
        <v>0</v>
      </c>
    </row>
    <row r="8" spans="1:6" ht="14.25">
      <c r="A8" s="13" t="s">
        <v>13</v>
      </c>
      <c r="B8" s="13"/>
      <c r="C8" s="14">
        <v>41246</v>
      </c>
      <c r="D8" s="15">
        <v>-27383.32</v>
      </c>
      <c r="E8" s="15">
        <v>-27383.32</v>
      </c>
      <c r="F8" s="15">
        <f>E8-D8</f>
        <v>0</v>
      </c>
    </row>
    <row r="9" spans="1:6" ht="14.25">
      <c r="A9" s="13" t="s">
        <v>14</v>
      </c>
      <c r="B9" s="14">
        <v>41246</v>
      </c>
      <c r="C9" s="14"/>
      <c r="D9" s="15">
        <v>-908800</v>
      </c>
      <c r="E9" s="15">
        <v>-2481800</v>
      </c>
      <c r="F9" s="15">
        <f t="shared" si="0"/>
        <v>-1573000</v>
      </c>
    </row>
    <row r="10" spans="1:6" s="1" customFormat="1" ht="14.25">
      <c r="A10" s="16" t="s">
        <v>6</v>
      </c>
      <c r="B10" s="16"/>
      <c r="C10" s="16"/>
      <c r="D10" s="17">
        <f>SUM(D3:D9)</f>
        <v>5183816.68</v>
      </c>
      <c r="E10" s="17">
        <f>SUM(E3:E9)</f>
        <v>3610816.6799999997</v>
      </c>
      <c r="F10" s="17">
        <f>SUM(F3:F9)</f>
        <v>-1573000</v>
      </c>
    </row>
    <row r="11" spans="1:6" ht="14.25">
      <c r="A11" s="18"/>
      <c r="B11" s="18"/>
      <c r="C11" s="18"/>
      <c r="D11" s="19"/>
      <c r="E11" s="19"/>
      <c r="F11" s="19"/>
    </row>
    <row r="12" spans="1:6" ht="14.25">
      <c r="A12" s="13" t="s">
        <v>7</v>
      </c>
      <c r="B12" s="13"/>
      <c r="C12" s="14">
        <v>40896</v>
      </c>
      <c r="D12" s="15">
        <v>9161000</v>
      </c>
      <c r="E12" s="15">
        <v>9161000</v>
      </c>
      <c r="F12" s="15">
        <f>E12-D12</f>
        <v>0</v>
      </c>
    </row>
    <row r="13" spans="1:6" ht="14.25">
      <c r="A13" s="13" t="s">
        <v>8</v>
      </c>
      <c r="B13" s="13"/>
      <c r="C13" s="13"/>
      <c r="D13" s="15">
        <f>D10</f>
        <v>5183816.68</v>
      </c>
      <c r="E13" s="15">
        <f>E10</f>
        <v>3610816.6799999997</v>
      </c>
      <c r="F13" s="15">
        <f>E13-D13</f>
        <v>-1573000</v>
      </c>
    </row>
    <row r="14" spans="1:6" s="1" customFormat="1" ht="14.25">
      <c r="A14" s="16" t="s">
        <v>9</v>
      </c>
      <c r="B14" s="16"/>
      <c r="C14" s="16"/>
      <c r="D14" s="17">
        <f>SUM(D12:D13)</f>
        <v>14344816.68</v>
      </c>
      <c r="E14" s="17">
        <f>SUM(E12:E13)</f>
        <v>12771816.68</v>
      </c>
      <c r="F14" s="17">
        <f>SUM(F12:F13)</f>
        <v>-1573000</v>
      </c>
    </row>
  </sheetData>
  <sheetProtection/>
  <printOptions horizontalCentered="1"/>
  <pageMargins left="0.31496062992125984" right="0.31496062992125984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2012</oddHeader>
    <oddFooter>&amp;Lzpracovala: Smutná Renata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7">
      <selection activeCell="E12" sqref="E12"/>
    </sheetView>
  </sheetViews>
  <sheetFormatPr defaultColWidth="9.140625" defaultRowHeight="15"/>
  <cols>
    <col min="1" max="1" width="23.00390625" style="0" customWidth="1"/>
    <col min="2" max="2" width="16.00390625" style="0" customWidth="1"/>
    <col min="3" max="3" width="10.140625" style="0" customWidth="1"/>
    <col min="4" max="4" width="15.7109375" style="0" customWidth="1"/>
    <col min="5" max="5" width="15.57421875" style="0" customWidth="1"/>
    <col min="6" max="6" width="14.8515625" style="0" customWidth="1"/>
  </cols>
  <sheetData>
    <row r="1" spans="1:6" ht="14.25">
      <c r="A1" s="9"/>
      <c r="B1" s="9" t="s">
        <v>19</v>
      </c>
      <c r="C1" s="10" t="s">
        <v>16</v>
      </c>
      <c r="D1" s="10" t="s">
        <v>1</v>
      </c>
      <c r="E1" s="10" t="s">
        <v>2</v>
      </c>
      <c r="F1" s="10" t="s">
        <v>10</v>
      </c>
    </row>
    <row r="2" spans="1:6" ht="14.25">
      <c r="A2" s="11"/>
      <c r="B2" s="11" t="s">
        <v>20</v>
      </c>
      <c r="C2" s="12" t="s">
        <v>17</v>
      </c>
      <c r="D2" s="12"/>
      <c r="E2" s="12"/>
      <c r="F2" s="12"/>
    </row>
    <row r="3" spans="1:6" ht="14.25">
      <c r="A3" s="13" t="s">
        <v>0</v>
      </c>
      <c r="B3" s="14">
        <v>41367</v>
      </c>
      <c r="C3" s="14">
        <v>41393</v>
      </c>
      <c r="D3" s="15">
        <v>195941</v>
      </c>
      <c r="E3" s="15">
        <v>195941</v>
      </c>
      <c r="F3" s="15">
        <f aca="true" t="shared" si="0" ref="F3:F11">E3-D3</f>
        <v>0</v>
      </c>
    </row>
    <row r="4" spans="1:6" ht="14.25">
      <c r="A4" s="13" t="s">
        <v>3</v>
      </c>
      <c r="B4" s="14">
        <v>41367</v>
      </c>
      <c r="C4" s="14">
        <v>41435</v>
      </c>
      <c r="D4" s="15">
        <v>167000</v>
      </c>
      <c r="E4" s="15">
        <v>167000</v>
      </c>
      <c r="F4" s="15">
        <f t="shared" si="0"/>
        <v>0</v>
      </c>
    </row>
    <row r="5" spans="1:6" ht="14.25">
      <c r="A5" s="13" t="s">
        <v>4</v>
      </c>
      <c r="B5" s="14">
        <v>41367</v>
      </c>
      <c r="C5" s="14">
        <v>41458</v>
      </c>
      <c r="D5" s="15">
        <v>14668500</v>
      </c>
      <c r="E5" s="15">
        <v>14668500</v>
      </c>
      <c r="F5" s="15">
        <f t="shared" si="0"/>
        <v>0</v>
      </c>
    </row>
    <row r="6" spans="1:6" ht="14.25">
      <c r="A6" s="13" t="s">
        <v>11</v>
      </c>
      <c r="B6" s="14">
        <v>41367</v>
      </c>
      <c r="C6" s="14">
        <v>41484</v>
      </c>
      <c r="D6" s="15">
        <v>130000</v>
      </c>
      <c r="E6" s="15">
        <v>130000</v>
      </c>
      <c r="F6" s="15">
        <f t="shared" si="0"/>
        <v>0</v>
      </c>
    </row>
    <row r="7" spans="1:6" ht="14.25">
      <c r="A7" s="13" t="s">
        <v>12</v>
      </c>
      <c r="B7" s="14">
        <v>41367</v>
      </c>
      <c r="C7" s="14">
        <v>41533</v>
      </c>
      <c r="D7" s="15">
        <v>663443</v>
      </c>
      <c r="E7" s="15">
        <v>663443</v>
      </c>
      <c r="F7" s="15">
        <f t="shared" si="0"/>
        <v>0</v>
      </c>
    </row>
    <row r="8" spans="1:6" ht="14.25">
      <c r="A8" s="13" t="s">
        <v>13</v>
      </c>
      <c r="B8" s="14">
        <v>41367</v>
      </c>
      <c r="C8" s="14">
        <v>41589</v>
      </c>
      <c r="D8" s="15">
        <v>-12187490.96</v>
      </c>
      <c r="E8" s="15">
        <v>-12187490.96</v>
      </c>
      <c r="F8" s="15">
        <f>E8-D8</f>
        <v>0</v>
      </c>
    </row>
    <row r="9" spans="1:6" ht="14.25">
      <c r="A9" s="13" t="s">
        <v>14</v>
      </c>
      <c r="B9" s="14">
        <v>41367</v>
      </c>
      <c r="C9" s="14">
        <v>41589</v>
      </c>
      <c r="D9" s="15">
        <v>52400</v>
      </c>
      <c r="E9" s="15">
        <v>52400</v>
      </c>
      <c r="F9" s="15">
        <f>E9-D9</f>
        <v>0</v>
      </c>
    </row>
    <row r="10" spans="1:6" ht="14.25">
      <c r="A10" s="13" t="s">
        <v>34</v>
      </c>
      <c r="B10" s="14">
        <v>41367</v>
      </c>
      <c r="C10" s="14">
        <v>41624</v>
      </c>
      <c r="D10" s="15">
        <v>-302473</v>
      </c>
      <c r="E10" s="15">
        <v>-302473</v>
      </c>
      <c r="F10" s="15">
        <f>E10-D10</f>
        <v>0</v>
      </c>
    </row>
    <row r="11" spans="1:6" ht="14.25">
      <c r="A11" s="13" t="s">
        <v>35</v>
      </c>
      <c r="B11" s="14">
        <v>41367</v>
      </c>
      <c r="C11" s="14">
        <v>41624</v>
      </c>
      <c r="D11" s="15">
        <v>-237314</v>
      </c>
      <c r="E11" s="15">
        <v>-237314</v>
      </c>
      <c r="F11" s="15">
        <f t="shared" si="0"/>
        <v>0</v>
      </c>
    </row>
    <row r="12" spans="1:6" s="1" customFormat="1" ht="14.25">
      <c r="A12" s="16" t="s">
        <v>6</v>
      </c>
      <c r="B12" s="16"/>
      <c r="C12" s="16"/>
      <c r="D12" s="17">
        <f>SUM(D3:D11)</f>
        <v>3150006.039999999</v>
      </c>
      <c r="E12" s="17">
        <f>SUM(E3:E11)</f>
        <v>3150006.039999999</v>
      </c>
      <c r="F12" s="17">
        <f>SUM(F3:F11)</f>
        <v>0</v>
      </c>
    </row>
    <row r="13" spans="1:6" ht="14.25">
      <c r="A13" s="18"/>
      <c r="B13" s="18"/>
      <c r="C13" s="18"/>
      <c r="D13" s="19"/>
      <c r="E13" s="19"/>
      <c r="F13" s="19"/>
    </row>
    <row r="14" spans="1:6" ht="14.25">
      <c r="A14" s="13" t="s">
        <v>7</v>
      </c>
      <c r="B14" s="13"/>
      <c r="C14" s="14">
        <v>41358</v>
      </c>
      <c r="D14" s="15">
        <v>10166000</v>
      </c>
      <c r="E14" s="15">
        <v>10166000</v>
      </c>
      <c r="F14" s="15">
        <f>E14-D14</f>
        <v>0</v>
      </c>
    </row>
    <row r="15" spans="1:6" ht="14.25">
      <c r="A15" s="13" t="s">
        <v>8</v>
      </c>
      <c r="B15" s="13"/>
      <c r="C15" s="13"/>
      <c r="D15" s="15">
        <f>D12</f>
        <v>3150006.039999999</v>
      </c>
      <c r="E15" s="15">
        <f>E12</f>
        <v>3150006.039999999</v>
      </c>
      <c r="F15" s="15">
        <f>E15-D15</f>
        <v>0</v>
      </c>
    </row>
    <row r="16" spans="1:6" s="1" customFormat="1" ht="14.25">
      <c r="A16" s="16" t="s">
        <v>9</v>
      </c>
      <c r="B16" s="16"/>
      <c r="C16" s="16"/>
      <c r="D16" s="17">
        <f>SUM(D14:D15)</f>
        <v>13316006.04</v>
      </c>
      <c r="E16" s="17">
        <f>SUM(E14:E15)</f>
        <v>13316006.04</v>
      </c>
      <c r="F16" s="17">
        <f>SUM(F14:F15)</f>
        <v>0</v>
      </c>
    </row>
    <row r="18" s="21" customFormat="1" ht="9.75">
      <c r="A18" s="20" t="s">
        <v>33</v>
      </c>
    </row>
    <row r="19" s="21" customFormat="1" ht="9.75">
      <c r="A19" s="22" t="s">
        <v>21</v>
      </c>
    </row>
    <row r="20" s="21" customFormat="1" ht="9.75">
      <c r="A20" s="22" t="s">
        <v>25</v>
      </c>
    </row>
    <row r="21" s="21" customFormat="1" ht="9.75">
      <c r="A21" s="22" t="s">
        <v>26</v>
      </c>
    </row>
    <row r="22" s="21" customFormat="1" ht="9.75">
      <c r="A22" s="22" t="s">
        <v>22</v>
      </c>
    </row>
    <row r="23" s="21" customFormat="1" ht="9.75">
      <c r="A23" s="22" t="s">
        <v>23</v>
      </c>
    </row>
    <row r="24" s="21" customFormat="1" ht="9.75">
      <c r="A24" s="22" t="s">
        <v>24</v>
      </c>
    </row>
    <row r="25" s="21" customFormat="1" ht="9.75">
      <c r="A25" s="22" t="s">
        <v>27</v>
      </c>
    </row>
    <row r="26" s="21" customFormat="1" ht="9.75">
      <c r="A26" s="22" t="s">
        <v>28</v>
      </c>
    </row>
    <row r="27" s="21" customFormat="1" ht="9.75">
      <c r="A27" s="22" t="s">
        <v>29</v>
      </c>
    </row>
    <row r="28" s="21" customFormat="1" ht="9.75">
      <c r="A28" s="22" t="s">
        <v>30</v>
      </c>
    </row>
    <row r="29" s="21" customFormat="1" ht="9.75">
      <c r="A29" s="22" t="s">
        <v>31</v>
      </c>
    </row>
    <row r="30" s="21" customFormat="1" ht="9.75">
      <c r="A30" s="22" t="s">
        <v>32</v>
      </c>
    </row>
  </sheetData>
  <sheetProtection/>
  <printOptions horizontalCentered="1"/>
  <pageMargins left="0.31496062992125984" right="0.31496062992125984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2013</oddHeader>
    <oddFooter>&amp;Lzpracovala: Smutná Renata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4">
      <selection activeCell="C14" sqref="C14"/>
    </sheetView>
  </sheetViews>
  <sheetFormatPr defaultColWidth="9.140625" defaultRowHeight="15"/>
  <cols>
    <col min="1" max="1" width="23.00390625" style="0" customWidth="1"/>
    <col min="2" max="2" width="16.00390625" style="0" customWidth="1"/>
    <col min="3" max="3" width="10.140625" style="0" customWidth="1"/>
    <col min="4" max="4" width="15.7109375" style="0" customWidth="1"/>
    <col min="5" max="5" width="15.57421875" style="0" customWidth="1"/>
    <col min="6" max="6" width="14.8515625" style="0" customWidth="1"/>
  </cols>
  <sheetData>
    <row r="1" spans="1:6" ht="14.25">
      <c r="A1" s="9"/>
      <c r="B1" s="9" t="s">
        <v>19</v>
      </c>
      <c r="C1" s="10" t="s">
        <v>16</v>
      </c>
      <c r="D1" s="10" t="s">
        <v>1</v>
      </c>
      <c r="E1" s="10" t="s">
        <v>2</v>
      </c>
      <c r="F1" s="10" t="s">
        <v>10</v>
      </c>
    </row>
    <row r="2" spans="1:6" ht="14.25">
      <c r="A2" s="11"/>
      <c r="B2" s="11" t="s">
        <v>20</v>
      </c>
      <c r="C2" s="12" t="s">
        <v>17</v>
      </c>
      <c r="D2" s="12"/>
      <c r="E2" s="12"/>
      <c r="F2" s="12"/>
    </row>
    <row r="3" spans="1:6" ht="14.25">
      <c r="A3" s="13" t="s">
        <v>0</v>
      </c>
      <c r="B3" s="14">
        <v>41358</v>
      </c>
      <c r="C3" s="14">
        <v>41666</v>
      </c>
      <c r="D3" s="15">
        <v>356200</v>
      </c>
      <c r="E3" s="15">
        <v>356200</v>
      </c>
      <c r="F3" s="15">
        <f aca="true" t="shared" si="0" ref="F3:F13">E3-D3</f>
        <v>0</v>
      </c>
    </row>
    <row r="4" spans="1:6" ht="14.25">
      <c r="A4" s="13" t="s">
        <v>3</v>
      </c>
      <c r="B4" s="14">
        <v>41358</v>
      </c>
      <c r="C4" s="14">
        <v>41743</v>
      </c>
      <c r="D4" s="15">
        <v>867780</v>
      </c>
      <c r="E4" s="15">
        <v>867780</v>
      </c>
      <c r="F4" s="15">
        <f t="shared" si="0"/>
        <v>0</v>
      </c>
    </row>
    <row r="5" spans="1:6" ht="14.25">
      <c r="A5" s="13" t="s">
        <v>4</v>
      </c>
      <c r="B5" s="14">
        <v>41358</v>
      </c>
      <c r="C5" s="14">
        <v>41743</v>
      </c>
      <c r="D5" s="15">
        <v>0</v>
      </c>
      <c r="E5" s="15">
        <v>1400000</v>
      </c>
      <c r="F5" s="15">
        <f t="shared" si="0"/>
        <v>1400000</v>
      </c>
    </row>
    <row r="6" spans="1:6" ht="14.25">
      <c r="A6" s="13" t="s">
        <v>11</v>
      </c>
      <c r="B6" s="14">
        <v>41358</v>
      </c>
      <c r="C6" s="14">
        <v>41792</v>
      </c>
      <c r="D6" s="15">
        <v>261000</v>
      </c>
      <c r="E6" s="15">
        <v>261000</v>
      </c>
      <c r="F6" s="15">
        <f t="shared" si="0"/>
        <v>0</v>
      </c>
    </row>
    <row r="7" spans="1:6" ht="14.25">
      <c r="A7" s="13" t="s">
        <v>12</v>
      </c>
      <c r="B7" s="14">
        <v>41358</v>
      </c>
      <c r="C7" s="14">
        <v>41820</v>
      </c>
      <c r="D7" s="15">
        <v>36000</v>
      </c>
      <c r="E7" s="15">
        <v>36000</v>
      </c>
      <c r="F7" s="15">
        <f t="shared" si="0"/>
        <v>0</v>
      </c>
    </row>
    <row r="8" spans="1:6" ht="14.25">
      <c r="A8" s="13" t="s">
        <v>13</v>
      </c>
      <c r="B8" s="14">
        <v>41358</v>
      </c>
      <c r="C8" s="23" t="s">
        <v>36</v>
      </c>
      <c r="D8" s="15">
        <v>4550</v>
      </c>
      <c r="E8" s="15">
        <v>4550</v>
      </c>
      <c r="F8" s="15">
        <f>E8-D8</f>
        <v>0</v>
      </c>
    </row>
    <row r="9" spans="1:6" ht="14.25">
      <c r="A9" s="13" t="s">
        <v>14</v>
      </c>
      <c r="B9" s="14">
        <v>41358</v>
      </c>
      <c r="C9" s="23" t="s">
        <v>36</v>
      </c>
      <c r="D9" s="15">
        <v>13500</v>
      </c>
      <c r="E9" s="15">
        <v>13500</v>
      </c>
      <c r="F9" s="15">
        <f>E9-D9</f>
        <v>0</v>
      </c>
    </row>
    <row r="10" spans="1:6" ht="14.25">
      <c r="A10" s="13" t="s">
        <v>34</v>
      </c>
      <c r="B10" s="14">
        <v>41358</v>
      </c>
      <c r="C10" s="24">
        <v>41918</v>
      </c>
      <c r="D10" s="15">
        <v>32000</v>
      </c>
      <c r="E10" s="15">
        <v>32000</v>
      </c>
      <c r="F10" s="15">
        <f>E10-D10</f>
        <v>0</v>
      </c>
    </row>
    <row r="11" spans="1:6" ht="14.25">
      <c r="A11" s="13" t="s">
        <v>35</v>
      </c>
      <c r="B11" s="14">
        <v>41358</v>
      </c>
      <c r="C11" s="24">
        <v>41953</v>
      </c>
      <c r="D11" s="15">
        <v>-0.01</v>
      </c>
      <c r="E11" s="15">
        <v>-0.01</v>
      </c>
      <c r="F11" s="15">
        <f>E11-D11</f>
        <v>0</v>
      </c>
    </row>
    <row r="12" spans="1:6" ht="14.25">
      <c r="A12" s="13" t="s">
        <v>37</v>
      </c>
      <c r="B12" s="14">
        <v>41358</v>
      </c>
      <c r="C12" s="24">
        <v>41988</v>
      </c>
      <c r="D12" s="15">
        <v>-1312083.99</v>
      </c>
      <c r="E12" s="15">
        <v>-562083.99</v>
      </c>
      <c r="F12" s="15">
        <f>E12-D12</f>
        <v>750000</v>
      </c>
    </row>
    <row r="13" spans="1:6" ht="14.25">
      <c r="A13" s="13" t="s">
        <v>40</v>
      </c>
      <c r="B13" s="14">
        <v>41988</v>
      </c>
      <c r="C13" s="24">
        <v>42058</v>
      </c>
      <c r="D13" s="15">
        <v>-121000</v>
      </c>
      <c r="E13" s="15">
        <v>-121000</v>
      </c>
      <c r="F13" s="15">
        <f t="shared" si="0"/>
        <v>0</v>
      </c>
    </row>
    <row r="14" spans="1:6" s="1" customFormat="1" ht="14.25">
      <c r="A14" s="16" t="s">
        <v>6</v>
      </c>
      <c r="B14" s="16"/>
      <c r="C14" s="16"/>
      <c r="D14" s="17">
        <f>SUM(D3:D13)</f>
        <v>137946</v>
      </c>
      <c r="E14" s="17">
        <f>SUM(E3:E13)</f>
        <v>2287946</v>
      </c>
      <c r="F14" s="17">
        <f>SUM(F3:F13)</f>
        <v>2150000</v>
      </c>
    </row>
    <row r="15" spans="1:6" ht="14.25">
      <c r="A15" s="18"/>
      <c r="B15" s="18"/>
      <c r="C15" s="18"/>
      <c r="D15" s="19"/>
      <c r="E15" s="19"/>
      <c r="F15" s="19"/>
    </row>
    <row r="16" spans="1:6" ht="14.25">
      <c r="A16" s="13" t="s">
        <v>7</v>
      </c>
      <c r="B16" s="13"/>
      <c r="C16" s="14">
        <v>41624</v>
      </c>
      <c r="D16" s="15">
        <v>9754000</v>
      </c>
      <c r="E16" s="15">
        <v>9754000</v>
      </c>
      <c r="F16" s="15">
        <f>E16-D16</f>
        <v>0</v>
      </c>
    </row>
    <row r="17" spans="1:6" ht="14.25">
      <c r="A17" s="13" t="s">
        <v>8</v>
      </c>
      <c r="B17" s="13"/>
      <c r="C17" s="13"/>
      <c r="D17" s="15">
        <f>D14</f>
        <v>137946</v>
      </c>
      <c r="E17" s="15">
        <f>E14</f>
        <v>2287946</v>
      </c>
      <c r="F17" s="15">
        <f>E17-D17</f>
        <v>2150000</v>
      </c>
    </row>
    <row r="18" spans="1:6" s="1" customFormat="1" ht="14.25">
      <c r="A18" s="16" t="s">
        <v>9</v>
      </c>
      <c r="B18" s="16"/>
      <c r="C18" s="16"/>
      <c r="D18" s="17">
        <f>SUM(D16:D17)</f>
        <v>9891946</v>
      </c>
      <c r="E18" s="17">
        <f>SUM(E16:E17)</f>
        <v>12041946</v>
      </c>
      <c r="F18" s="17">
        <f>SUM(F16:F17)</f>
        <v>2150000</v>
      </c>
    </row>
    <row r="20" s="21" customFormat="1" ht="9.75">
      <c r="A20" s="20" t="s">
        <v>38</v>
      </c>
    </row>
    <row r="21" s="21" customFormat="1" ht="9.75">
      <c r="A21" s="20" t="s">
        <v>39</v>
      </c>
    </row>
    <row r="22" s="21" customFormat="1" ht="9.75">
      <c r="A22" s="22" t="s">
        <v>21</v>
      </c>
    </row>
    <row r="23" s="21" customFormat="1" ht="9.75">
      <c r="A23" s="22" t="s">
        <v>25</v>
      </c>
    </row>
    <row r="24" s="21" customFormat="1" ht="9.75">
      <c r="A24" s="22" t="s">
        <v>26</v>
      </c>
    </row>
    <row r="25" s="21" customFormat="1" ht="9.75">
      <c r="A25" s="22" t="s">
        <v>22</v>
      </c>
    </row>
    <row r="26" s="21" customFormat="1" ht="9.75">
      <c r="A26" s="22" t="s">
        <v>23</v>
      </c>
    </row>
    <row r="27" s="21" customFormat="1" ht="9.75">
      <c r="A27" s="22" t="s">
        <v>24</v>
      </c>
    </row>
    <row r="28" s="21" customFormat="1" ht="9.75">
      <c r="A28" s="22" t="s">
        <v>27</v>
      </c>
    </row>
    <row r="29" s="21" customFormat="1" ht="9.75">
      <c r="A29" s="22" t="s">
        <v>28</v>
      </c>
    </row>
    <row r="30" s="21" customFormat="1" ht="9.75">
      <c r="A30" s="22" t="s">
        <v>29</v>
      </c>
    </row>
    <row r="31" s="21" customFormat="1" ht="9.75">
      <c r="A31" s="22" t="s">
        <v>30</v>
      </c>
    </row>
    <row r="32" s="21" customFormat="1" ht="9.75">
      <c r="A32" s="22" t="s">
        <v>31</v>
      </c>
    </row>
    <row r="33" s="21" customFormat="1" ht="9.75">
      <c r="A33" s="22" t="s">
        <v>32</v>
      </c>
    </row>
  </sheetData>
  <sheetProtection/>
  <printOptions horizontalCentered="1"/>
  <pageMargins left="0.31496062992125984" right="0.31496062992125984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2014</oddHeader>
    <oddFooter>&amp;Lzpracovala: Smutná Renata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4">
      <selection activeCell="E13" sqref="E13"/>
    </sheetView>
  </sheetViews>
  <sheetFormatPr defaultColWidth="9.140625" defaultRowHeight="15"/>
  <cols>
    <col min="1" max="1" width="23.00390625" style="0" customWidth="1"/>
    <col min="2" max="2" width="16.00390625" style="0" customWidth="1"/>
    <col min="3" max="3" width="10.140625" style="0" customWidth="1"/>
    <col min="4" max="4" width="15.7109375" style="0" customWidth="1"/>
    <col min="5" max="5" width="15.57421875" style="0" customWidth="1"/>
    <col min="6" max="6" width="14.8515625" style="0" customWidth="1"/>
  </cols>
  <sheetData>
    <row r="1" spans="1:6" ht="14.25">
      <c r="A1" s="9"/>
      <c r="B1" s="9" t="s">
        <v>41</v>
      </c>
      <c r="C1" s="10" t="s">
        <v>16</v>
      </c>
      <c r="D1" s="10" t="s">
        <v>1</v>
      </c>
      <c r="E1" s="10" t="s">
        <v>2</v>
      </c>
      <c r="F1" s="10" t="s">
        <v>10</v>
      </c>
    </row>
    <row r="2" spans="1:6" ht="14.25">
      <c r="A2" s="11"/>
      <c r="B2" s="11" t="s">
        <v>20</v>
      </c>
      <c r="C2" s="12" t="s">
        <v>17</v>
      </c>
      <c r="D2" s="12"/>
      <c r="E2" s="12"/>
      <c r="F2" s="12"/>
    </row>
    <row r="3" spans="1:6" ht="14.25">
      <c r="A3" s="13" t="s">
        <v>0</v>
      </c>
      <c r="B3" s="14" t="s">
        <v>42</v>
      </c>
      <c r="C3" s="14">
        <v>42058</v>
      </c>
      <c r="D3" s="15">
        <v>527800</v>
      </c>
      <c r="E3" s="15">
        <v>527800</v>
      </c>
      <c r="F3" s="15">
        <f aca="true" t="shared" si="0" ref="F3:F13">E3-D3</f>
        <v>0</v>
      </c>
    </row>
    <row r="4" spans="1:6" ht="14.25">
      <c r="A4" s="13" t="s">
        <v>3</v>
      </c>
      <c r="B4" s="14" t="s">
        <v>43</v>
      </c>
      <c r="C4" s="14">
        <v>42121</v>
      </c>
      <c r="D4" s="15">
        <v>14580</v>
      </c>
      <c r="E4" s="15">
        <v>14580</v>
      </c>
      <c r="F4" s="15">
        <f t="shared" si="0"/>
        <v>0</v>
      </c>
    </row>
    <row r="5" spans="1:6" ht="14.25">
      <c r="A5" s="13" t="s">
        <v>4</v>
      </c>
      <c r="B5" s="14" t="s">
        <v>44</v>
      </c>
      <c r="C5" s="14">
        <v>42121</v>
      </c>
      <c r="D5" s="15">
        <v>0</v>
      </c>
      <c r="E5" s="15">
        <v>0</v>
      </c>
      <c r="F5" s="15">
        <f t="shared" si="0"/>
        <v>0</v>
      </c>
    </row>
    <row r="6" spans="1:6" ht="14.25">
      <c r="A6" s="13" t="s">
        <v>11</v>
      </c>
      <c r="B6" s="14" t="s">
        <v>45</v>
      </c>
      <c r="C6" s="14">
        <v>42149</v>
      </c>
      <c r="D6" s="15">
        <v>156000</v>
      </c>
      <c r="E6" s="15">
        <v>156000</v>
      </c>
      <c r="F6" s="15">
        <f t="shared" si="0"/>
        <v>0</v>
      </c>
    </row>
    <row r="7" spans="1:6" ht="14.25">
      <c r="A7" s="13" t="s">
        <v>12</v>
      </c>
      <c r="B7" s="14" t="s">
        <v>46</v>
      </c>
      <c r="C7" s="14">
        <v>42184</v>
      </c>
      <c r="D7" s="15">
        <v>2536139</v>
      </c>
      <c r="E7" s="15">
        <v>2536139</v>
      </c>
      <c r="F7" s="15">
        <f t="shared" si="0"/>
        <v>0</v>
      </c>
    </row>
    <row r="8" spans="1:6" ht="14.25">
      <c r="A8" s="13" t="s">
        <v>13</v>
      </c>
      <c r="B8" s="14" t="s">
        <v>47</v>
      </c>
      <c r="C8" s="23" t="s">
        <v>48</v>
      </c>
      <c r="D8" s="15">
        <v>163000</v>
      </c>
      <c r="E8" s="15">
        <v>163000</v>
      </c>
      <c r="F8" s="15">
        <f>E8-D8</f>
        <v>0</v>
      </c>
    </row>
    <row r="9" spans="1:6" ht="14.25">
      <c r="A9" s="13" t="s">
        <v>14</v>
      </c>
      <c r="B9" s="14" t="s">
        <v>49</v>
      </c>
      <c r="C9" s="23" t="s">
        <v>50</v>
      </c>
      <c r="D9" s="15">
        <v>8000</v>
      </c>
      <c r="E9" s="15">
        <v>8000</v>
      </c>
      <c r="F9" s="15">
        <f>E9-D9</f>
        <v>0</v>
      </c>
    </row>
    <row r="10" spans="1:6" ht="14.25">
      <c r="A10" s="13" t="s">
        <v>34</v>
      </c>
      <c r="B10" s="14" t="s">
        <v>51</v>
      </c>
      <c r="C10" s="24">
        <v>42338</v>
      </c>
      <c r="D10" s="15">
        <v>-4113</v>
      </c>
      <c r="E10" s="15">
        <v>-4113</v>
      </c>
      <c r="F10" s="15">
        <f>E10-D10</f>
        <v>0</v>
      </c>
    </row>
    <row r="11" spans="1:6" ht="14.25">
      <c r="A11" s="13" t="s">
        <v>35</v>
      </c>
      <c r="B11" s="14" t="s">
        <v>52</v>
      </c>
      <c r="C11" s="24">
        <v>42338</v>
      </c>
      <c r="D11" s="15">
        <v>900</v>
      </c>
      <c r="E11" s="15">
        <v>900</v>
      </c>
      <c r="F11" s="15">
        <f>E11-D11</f>
        <v>0</v>
      </c>
    </row>
    <row r="12" spans="1:6" ht="14.25">
      <c r="A12" s="13" t="s">
        <v>37</v>
      </c>
      <c r="B12" s="14" t="s">
        <v>53</v>
      </c>
      <c r="C12" s="24">
        <v>42359</v>
      </c>
      <c r="D12" s="15">
        <v>-293733</v>
      </c>
      <c r="E12" s="15">
        <v>-293733</v>
      </c>
      <c r="F12" s="15">
        <f>E12-D12</f>
        <v>0</v>
      </c>
    </row>
    <row r="13" spans="1:6" ht="14.25">
      <c r="A13" s="13" t="s">
        <v>40</v>
      </c>
      <c r="B13" s="14"/>
      <c r="C13" s="24"/>
      <c r="D13" s="15"/>
      <c r="E13" s="15"/>
      <c r="F13" s="15">
        <f t="shared" si="0"/>
        <v>0</v>
      </c>
    </row>
    <row r="14" spans="1:6" s="1" customFormat="1" ht="14.25">
      <c r="A14" s="16" t="s">
        <v>6</v>
      </c>
      <c r="B14" s="16"/>
      <c r="C14" s="16"/>
      <c r="D14" s="17">
        <f>SUM(D3:D13)</f>
        <v>3108573</v>
      </c>
      <c r="E14" s="17">
        <f>SUM(E3:E13)</f>
        <v>3108573</v>
      </c>
      <c r="F14" s="17">
        <f>SUM(F3:F13)</f>
        <v>0</v>
      </c>
    </row>
    <row r="15" spans="1:6" ht="14.25">
      <c r="A15" s="18"/>
      <c r="B15" s="18"/>
      <c r="C15" s="18"/>
      <c r="D15" s="19"/>
      <c r="E15" s="19"/>
      <c r="F15" s="19"/>
    </row>
    <row r="16" spans="1:6" ht="14.25">
      <c r="A16" s="13" t="s">
        <v>7</v>
      </c>
      <c r="B16" s="13"/>
      <c r="C16" s="14">
        <v>41988</v>
      </c>
      <c r="D16" s="15">
        <v>9606000</v>
      </c>
      <c r="E16" s="15">
        <v>9606000</v>
      </c>
      <c r="F16" s="15">
        <f>E16-D16</f>
        <v>0</v>
      </c>
    </row>
    <row r="17" spans="1:6" ht="14.25">
      <c r="A17" s="13" t="s">
        <v>8</v>
      </c>
      <c r="B17" s="13"/>
      <c r="C17" s="13"/>
      <c r="D17" s="15">
        <f>D14</f>
        <v>3108573</v>
      </c>
      <c r="E17" s="15">
        <f>E14</f>
        <v>3108573</v>
      </c>
      <c r="F17" s="15">
        <f>E17-D17</f>
        <v>0</v>
      </c>
    </row>
    <row r="18" spans="1:6" s="1" customFormat="1" ht="14.25">
      <c r="A18" s="16" t="s">
        <v>9</v>
      </c>
      <c r="B18" s="16"/>
      <c r="C18" s="16"/>
      <c r="D18" s="17">
        <f>SUM(D16:D17)</f>
        <v>12714573</v>
      </c>
      <c r="E18" s="17">
        <f>SUM(E16:E17)</f>
        <v>12714573</v>
      </c>
      <c r="F18" s="17">
        <f>SUM(F16:F17)</f>
        <v>0</v>
      </c>
    </row>
    <row r="20" s="21" customFormat="1" ht="9.75">
      <c r="A20" s="20" t="s">
        <v>39</v>
      </c>
    </row>
    <row r="21" s="21" customFormat="1" ht="9.75">
      <c r="A21" s="22" t="s">
        <v>21</v>
      </c>
    </row>
    <row r="22" s="21" customFormat="1" ht="9.75">
      <c r="A22" s="22" t="s">
        <v>25</v>
      </c>
    </row>
    <row r="23" s="21" customFormat="1" ht="9.75">
      <c r="A23" s="22" t="s">
        <v>26</v>
      </c>
    </row>
    <row r="24" s="21" customFormat="1" ht="9.75">
      <c r="A24" s="22" t="s">
        <v>22</v>
      </c>
    </row>
    <row r="25" s="21" customFormat="1" ht="9.75">
      <c r="A25" s="22" t="s">
        <v>23</v>
      </c>
    </row>
    <row r="26" s="21" customFormat="1" ht="9.75">
      <c r="A26" s="22" t="s">
        <v>24</v>
      </c>
    </row>
    <row r="27" s="21" customFormat="1" ht="9.75">
      <c r="A27" s="22" t="s">
        <v>27</v>
      </c>
    </row>
    <row r="28" s="21" customFormat="1" ht="9.75">
      <c r="A28" s="22" t="s">
        <v>28</v>
      </c>
    </row>
    <row r="29" s="21" customFormat="1" ht="9.75">
      <c r="A29" s="22" t="s">
        <v>29</v>
      </c>
    </row>
    <row r="30" s="21" customFormat="1" ht="9.75">
      <c r="A30" s="22" t="s">
        <v>30</v>
      </c>
    </row>
    <row r="31" s="21" customFormat="1" ht="9.75">
      <c r="A31" s="22" t="s">
        <v>31</v>
      </c>
    </row>
    <row r="32" s="21" customFormat="1" ht="9.75">
      <c r="A32" s="22" t="s">
        <v>32</v>
      </c>
    </row>
  </sheetData>
  <sheetProtection/>
  <printOptions horizontalCentered="1"/>
  <pageMargins left="0.31496062992125984" right="0.31496062992125984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2015</oddHeader>
    <oddFooter>&amp;Lzpracovala: Smutná Renata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3.00390625" style="0" customWidth="1"/>
    <col min="2" max="2" width="16.00390625" style="0" customWidth="1"/>
    <col min="3" max="3" width="10.140625" style="0" customWidth="1"/>
    <col min="4" max="4" width="15.7109375" style="0" customWidth="1"/>
    <col min="5" max="5" width="15.57421875" style="0" customWidth="1"/>
    <col min="6" max="6" width="14.8515625" style="0" customWidth="1"/>
  </cols>
  <sheetData>
    <row r="1" spans="1:6" ht="14.25">
      <c r="A1" s="9"/>
      <c r="B1" s="9" t="s">
        <v>54</v>
      </c>
      <c r="C1" s="10" t="s">
        <v>16</v>
      </c>
      <c r="D1" s="10" t="s">
        <v>1</v>
      </c>
      <c r="E1" s="10" t="s">
        <v>2</v>
      </c>
      <c r="F1" s="10" t="s">
        <v>10</v>
      </c>
    </row>
    <row r="2" spans="1:6" ht="14.25">
      <c r="A2" s="11"/>
      <c r="B2" s="11" t="s">
        <v>20</v>
      </c>
      <c r="C2" s="12" t="s">
        <v>17</v>
      </c>
      <c r="D2" s="12"/>
      <c r="E2" s="12"/>
      <c r="F2" s="12"/>
    </row>
    <row r="3" spans="1:6" ht="14.25">
      <c r="A3" s="13" t="s">
        <v>0</v>
      </c>
      <c r="B3" s="14" t="s">
        <v>55</v>
      </c>
      <c r="C3" s="14">
        <v>42429</v>
      </c>
      <c r="D3" s="15">
        <v>119100</v>
      </c>
      <c r="E3" s="15">
        <v>119100</v>
      </c>
      <c r="F3" s="15">
        <f aca="true" t="shared" si="0" ref="F3:F13">E3-D3</f>
        <v>0</v>
      </c>
    </row>
    <row r="4" spans="1:6" ht="14.25">
      <c r="A4" s="13" t="s">
        <v>3</v>
      </c>
      <c r="B4" s="14" t="s">
        <v>57</v>
      </c>
      <c r="C4" s="14">
        <v>42459</v>
      </c>
      <c r="D4" s="15">
        <v>34000</v>
      </c>
      <c r="E4" s="15">
        <v>34000</v>
      </c>
      <c r="F4" s="15">
        <f t="shared" si="0"/>
        <v>0</v>
      </c>
    </row>
    <row r="5" spans="1:6" ht="14.25">
      <c r="A5" s="13" t="s">
        <v>4</v>
      </c>
      <c r="B5" s="14" t="s">
        <v>58</v>
      </c>
      <c r="C5" s="14">
        <v>42520</v>
      </c>
      <c r="D5" s="15">
        <v>153100</v>
      </c>
      <c r="E5" s="15">
        <v>153100</v>
      </c>
      <c r="F5" s="15">
        <f t="shared" si="0"/>
        <v>0</v>
      </c>
    </row>
    <row r="6" spans="1:6" ht="14.25">
      <c r="A6" s="13" t="s">
        <v>11</v>
      </c>
      <c r="B6" s="14" t="s">
        <v>59</v>
      </c>
      <c r="C6" s="14">
        <v>42550</v>
      </c>
      <c r="D6" s="15">
        <v>0</v>
      </c>
      <c r="E6" s="15">
        <v>-1560000</v>
      </c>
      <c r="F6" s="15">
        <f t="shared" si="0"/>
        <v>-1560000</v>
      </c>
    </row>
    <row r="7" spans="1:6" ht="14.25">
      <c r="A7" s="13" t="s">
        <v>12</v>
      </c>
      <c r="B7" s="14" t="s">
        <v>60</v>
      </c>
      <c r="C7" s="14">
        <v>42550</v>
      </c>
      <c r="D7" s="15">
        <v>0</v>
      </c>
      <c r="E7" s="15">
        <v>0</v>
      </c>
      <c r="F7" s="15">
        <f t="shared" si="0"/>
        <v>0</v>
      </c>
    </row>
    <row r="8" spans="1:6" ht="14.25">
      <c r="A8" s="13" t="s">
        <v>13</v>
      </c>
      <c r="B8" s="14" t="s">
        <v>61</v>
      </c>
      <c r="C8" s="23" t="s">
        <v>62</v>
      </c>
      <c r="D8" s="15">
        <v>536147</v>
      </c>
      <c r="E8" s="15">
        <v>536147</v>
      </c>
      <c r="F8" s="15">
        <f>E8-D8</f>
        <v>0</v>
      </c>
    </row>
    <row r="9" spans="1:7" ht="14.25">
      <c r="A9" s="13" t="s">
        <v>14</v>
      </c>
      <c r="B9" s="14" t="s">
        <v>64</v>
      </c>
      <c r="C9" s="23" t="s">
        <v>63</v>
      </c>
      <c r="D9" s="15">
        <v>79150</v>
      </c>
      <c r="E9" s="15">
        <v>79150</v>
      </c>
      <c r="F9" s="15">
        <f>E9-D9</f>
        <v>0</v>
      </c>
      <c r="G9" s="21"/>
    </row>
    <row r="10" spans="1:6" ht="14.25">
      <c r="A10" s="13" t="s">
        <v>34</v>
      </c>
      <c r="B10" s="14" t="s">
        <v>65</v>
      </c>
      <c r="C10" s="24">
        <v>42674</v>
      </c>
      <c r="D10" s="15">
        <v>-183297</v>
      </c>
      <c r="E10" s="15">
        <v>-183297</v>
      </c>
      <c r="F10" s="15">
        <f>E10-D10</f>
        <v>0</v>
      </c>
    </row>
    <row r="11" spans="1:6" ht="14.25">
      <c r="A11" s="13" t="s">
        <v>35</v>
      </c>
      <c r="B11" s="14" t="s">
        <v>66</v>
      </c>
      <c r="C11" s="24">
        <v>42704</v>
      </c>
      <c r="D11" s="15">
        <v>20771</v>
      </c>
      <c r="E11" s="15">
        <v>20771</v>
      </c>
      <c r="F11" s="15">
        <f>E11-D11</f>
        <v>0</v>
      </c>
    </row>
    <row r="12" spans="1:7" ht="14.25">
      <c r="A12" s="13" t="s">
        <v>37</v>
      </c>
      <c r="B12" s="14" t="s">
        <v>67</v>
      </c>
      <c r="C12" s="24">
        <v>42723</v>
      </c>
      <c r="D12" s="15">
        <f>-209900+500000</f>
        <v>290100</v>
      </c>
      <c r="E12" s="15">
        <v>-209900</v>
      </c>
      <c r="F12" s="15">
        <f>E12-D12</f>
        <v>-500000</v>
      </c>
      <c r="G12" s="18"/>
    </row>
    <row r="13" spans="1:6" ht="14.25">
      <c r="A13" s="13"/>
      <c r="B13" s="14"/>
      <c r="C13" s="24"/>
      <c r="D13" s="15"/>
      <c r="E13" s="15"/>
      <c r="F13" s="15">
        <f t="shared" si="0"/>
        <v>0</v>
      </c>
    </row>
    <row r="14" spans="1:6" s="1" customFormat="1" ht="14.25">
      <c r="A14" s="16" t="s">
        <v>6</v>
      </c>
      <c r="B14" s="16"/>
      <c r="C14" s="16"/>
      <c r="D14" s="17">
        <f>SUM(D3:D13)</f>
        <v>1049071</v>
      </c>
      <c r="E14" s="17">
        <f>SUM(E3:E13)</f>
        <v>-1010929</v>
      </c>
      <c r="F14" s="17">
        <f>SUM(F3:F13)</f>
        <v>-2060000</v>
      </c>
    </row>
    <row r="15" spans="1:6" ht="14.25">
      <c r="A15" s="18"/>
      <c r="B15" s="18"/>
      <c r="C15" s="18"/>
      <c r="D15" s="19"/>
      <c r="E15" s="19"/>
      <c r="F15" s="19"/>
    </row>
    <row r="16" spans="1:6" ht="14.25">
      <c r="A16" s="13" t="s">
        <v>7</v>
      </c>
      <c r="B16" s="13"/>
      <c r="C16" s="14">
        <v>42359</v>
      </c>
      <c r="D16" s="15">
        <v>8774000</v>
      </c>
      <c r="E16" s="15">
        <v>11534000</v>
      </c>
      <c r="F16" s="15">
        <f>E16-D16</f>
        <v>2760000</v>
      </c>
    </row>
    <row r="17" spans="1:6" ht="14.25">
      <c r="A17" s="13" t="s">
        <v>8</v>
      </c>
      <c r="B17" s="13"/>
      <c r="C17" s="13"/>
      <c r="D17" s="15">
        <f>D14</f>
        <v>1049071</v>
      </c>
      <c r="E17" s="15">
        <f>E14</f>
        <v>-1010929</v>
      </c>
      <c r="F17" s="15">
        <f>E17-D17</f>
        <v>-2060000</v>
      </c>
    </row>
    <row r="18" spans="1:6" s="1" customFormat="1" ht="14.25">
      <c r="A18" s="16" t="s">
        <v>9</v>
      </c>
      <c r="B18" s="16"/>
      <c r="C18" s="16"/>
      <c r="D18" s="17">
        <f>SUM(D16:D17)</f>
        <v>9823071</v>
      </c>
      <c r="E18" s="17">
        <f>SUM(E16:E17)</f>
        <v>10523071</v>
      </c>
      <c r="F18" s="17">
        <f>SUM(F16:F17)</f>
        <v>700000</v>
      </c>
    </row>
    <row r="20" s="21" customFormat="1" ht="9.75">
      <c r="A20" s="20" t="s">
        <v>56</v>
      </c>
    </row>
    <row r="21" s="21" customFormat="1" ht="9.75">
      <c r="A21" s="22" t="s">
        <v>21</v>
      </c>
    </row>
    <row r="22" s="21" customFormat="1" ht="9.75">
      <c r="A22" s="22" t="s">
        <v>25</v>
      </c>
    </row>
    <row r="23" s="21" customFormat="1" ht="9.75">
      <c r="A23" s="22" t="s">
        <v>26</v>
      </c>
    </row>
    <row r="24" s="21" customFormat="1" ht="9.75">
      <c r="A24" s="22" t="s">
        <v>22</v>
      </c>
    </row>
    <row r="25" s="21" customFormat="1" ht="9.75">
      <c r="A25" s="22" t="s">
        <v>23</v>
      </c>
    </row>
    <row r="26" s="21" customFormat="1" ht="9.75">
      <c r="A26" s="22" t="s">
        <v>24</v>
      </c>
    </row>
    <row r="27" s="21" customFormat="1" ht="9.75">
      <c r="A27" s="22" t="s">
        <v>27</v>
      </c>
    </row>
    <row r="28" s="21" customFormat="1" ht="9.75">
      <c r="A28" s="22" t="s">
        <v>28</v>
      </c>
    </row>
    <row r="29" s="21" customFormat="1" ht="9.75">
      <c r="A29" s="22" t="s">
        <v>29</v>
      </c>
    </row>
    <row r="30" s="21" customFormat="1" ht="9.75">
      <c r="A30" s="22" t="s">
        <v>30</v>
      </c>
    </row>
    <row r="31" s="21" customFormat="1" ht="9.75">
      <c r="A31" s="22" t="s">
        <v>31</v>
      </c>
    </row>
    <row r="32" s="21" customFormat="1" ht="9.75">
      <c r="A32" s="22" t="s">
        <v>32</v>
      </c>
    </row>
  </sheetData>
  <sheetProtection/>
  <printOptions horizontalCentered="1"/>
  <pageMargins left="0.31496062992125984" right="0.31496062992125984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2016</oddHeader>
    <oddFooter>&amp;Lzpracovala: Smutná Renata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3">
      <selection activeCell="L16" sqref="L16"/>
    </sheetView>
  </sheetViews>
  <sheetFormatPr defaultColWidth="9.140625" defaultRowHeight="15"/>
  <cols>
    <col min="1" max="1" width="28.7109375" style="0" customWidth="1"/>
    <col min="2" max="2" width="11.57421875" style="0" customWidth="1"/>
    <col min="3" max="3" width="13.7109375" style="0" customWidth="1"/>
    <col min="4" max="4" width="11.57421875" style="0" customWidth="1"/>
    <col min="5" max="5" width="12.8515625" style="0" customWidth="1"/>
    <col min="6" max="7" width="10.28125" style="0" customWidth="1"/>
    <col min="8" max="8" width="12.421875" style="0" customWidth="1"/>
    <col min="9" max="9" width="12.28125" style="0" customWidth="1"/>
    <col min="10" max="10" width="11.28125" style="0" customWidth="1"/>
  </cols>
  <sheetData>
    <row r="1" ht="14.25">
      <c r="A1" t="s">
        <v>104</v>
      </c>
    </row>
    <row r="2" ht="14.25">
      <c r="A2" t="s">
        <v>105</v>
      </c>
    </row>
    <row r="3" spans="1:10" ht="14.25">
      <c r="A3" s="82" t="s">
        <v>74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14.25">
      <c r="A4" s="82" t="s">
        <v>75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4.25">
      <c r="A5" s="82" t="s">
        <v>76</v>
      </c>
      <c r="B5" s="82"/>
      <c r="C5" s="82"/>
      <c r="D5" s="82"/>
      <c r="E5" s="82"/>
      <c r="F5" s="82"/>
      <c r="G5" s="82"/>
      <c r="H5" s="82"/>
      <c r="I5" s="82"/>
      <c r="J5" s="82"/>
    </row>
    <row r="6" spans="1:10" ht="14.25">
      <c r="A6" s="82"/>
      <c r="B6" s="82"/>
      <c r="C6" s="82"/>
      <c r="D6" s="82"/>
      <c r="E6" s="82"/>
      <c r="F6" s="82"/>
      <c r="G6" s="82"/>
      <c r="H6" s="82"/>
      <c r="I6" s="82"/>
      <c r="J6" s="82"/>
    </row>
    <row r="7" spans="1:10" s="26" customFormat="1" ht="14.25">
      <c r="A7" s="25" t="s">
        <v>77</v>
      </c>
      <c r="B7" s="25" t="s">
        <v>78</v>
      </c>
      <c r="C7" s="83" t="s">
        <v>79</v>
      </c>
      <c r="D7" s="84"/>
      <c r="E7" s="25" t="s">
        <v>69</v>
      </c>
      <c r="F7" s="25" t="s">
        <v>80</v>
      </c>
      <c r="G7" s="25" t="s">
        <v>81</v>
      </c>
      <c r="H7" s="25" t="s">
        <v>1</v>
      </c>
      <c r="I7" s="25" t="s">
        <v>2</v>
      </c>
      <c r="J7" s="25" t="s">
        <v>10</v>
      </c>
    </row>
    <row r="8" spans="1:10" s="26" customFormat="1" ht="14.25">
      <c r="A8" s="27" t="s">
        <v>81</v>
      </c>
      <c r="B8" s="27" t="s">
        <v>82</v>
      </c>
      <c r="C8" s="85" t="s">
        <v>83</v>
      </c>
      <c r="D8" s="86"/>
      <c r="E8" s="27" t="s">
        <v>84</v>
      </c>
      <c r="F8" s="27" t="s">
        <v>85</v>
      </c>
      <c r="G8" s="27" t="s">
        <v>86</v>
      </c>
      <c r="H8" s="27"/>
      <c r="I8" s="27"/>
      <c r="J8" s="27"/>
    </row>
    <row r="9" spans="1:10" s="26" customFormat="1" ht="13.5">
      <c r="A9" s="27"/>
      <c r="B9" s="27"/>
      <c r="C9" s="28" t="s">
        <v>106</v>
      </c>
      <c r="D9" s="28" t="s">
        <v>87</v>
      </c>
      <c r="E9" s="27" t="s">
        <v>88</v>
      </c>
      <c r="F9" s="27" t="s">
        <v>83</v>
      </c>
      <c r="G9" s="27" t="s">
        <v>89</v>
      </c>
      <c r="H9" s="27"/>
      <c r="I9" s="27"/>
      <c r="J9" s="27"/>
    </row>
    <row r="10" spans="1:10" s="26" customFormat="1" ht="13.5">
      <c r="A10" s="27"/>
      <c r="B10" s="27"/>
      <c r="C10" s="29" t="s">
        <v>90</v>
      </c>
      <c r="D10" s="29" t="s">
        <v>91</v>
      </c>
      <c r="E10" s="27"/>
      <c r="F10" s="27"/>
      <c r="G10" s="27"/>
      <c r="H10" s="27"/>
      <c r="I10" s="27"/>
      <c r="J10" s="27"/>
    </row>
    <row r="11" spans="1:10" s="26" customFormat="1" ht="13.5">
      <c r="A11" s="27"/>
      <c r="B11" s="27"/>
      <c r="C11" s="28" t="s">
        <v>91</v>
      </c>
      <c r="D11" s="29" t="s">
        <v>92</v>
      </c>
      <c r="E11" s="27"/>
      <c r="F11" s="27"/>
      <c r="G11" s="27"/>
      <c r="H11" s="27"/>
      <c r="I11" s="27"/>
      <c r="J11" s="27"/>
    </row>
    <row r="12" spans="1:10" s="26" customFormat="1" ht="13.5">
      <c r="A12" s="30"/>
      <c r="B12" s="30"/>
      <c r="C12" s="31" t="s">
        <v>93</v>
      </c>
      <c r="D12" s="31" t="s">
        <v>93</v>
      </c>
      <c r="E12" s="30"/>
      <c r="F12" s="30"/>
      <c r="G12" s="30"/>
      <c r="H12" s="30"/>
      <c r="I12" s="30"/>
      <c r="J12" s="30"/>
    </row>
    <row r="13" spans="1:10" s="26" customFormat="1" ht="13.5">
      <c r="A13" s="32" t="s">
        <v>0</v>
      </c>
      <c r="B13" s="33" t="s">
        <v>107</v>
      </c>
      <c r="C13" s="33" t="s">
        <v>111</v>
      </c>
      <c r="D13" s="33"/>
      <c r="E13" s="33" t="s">
        <v>126</v>
      </c>
      <c r="F13" s="33" t="s">
        <v>111</v>
      </c>
      <c r="G13" s="23" t="s">
        <v>120</v>
      </c>
      <c r="H13" s="34">
        <v>0</v>
      </c>
      <c r="I13" s="34">
        <v>0</v>
      </c>
      <c r="J13" s="15">
        <f aca="true" t="shared" si="0" ref="J13:J24">I13-H13</f>
        <v>0</v>
      </c>
    </row>
    <row r="14" spans="1:10" s="26" customFormat="1" ht="13.5">
      <c r="A14" s="32" t="s">
        <v>3</v>
      </c>
      <c r="B14" s="33" t="s">
        <v>108</v>
      </c>
      <c r="C14" s="33" t="s">
        <v>112</v>
      </c>
      <c r="D14" s="33"/>
      <c r="E14" s="33" t="s">
        <v>116</v>
      </c>
      <c r="F14" s="33" t="s">
        <v>112</v>
      </c>
      <c r="G14" s="23" t="s">
        <v>121</v>
      </c>
      <c r="H14" s="34">
        <v>386910</v>
      </c>
      <c r="I14" s="34">
        <v>386910</v>
      </c>
      <c r="J14" s="15">
        <f t="shared" si="0"/>
        <v>0</v>
      </c>
    </row>
    <row r="15" spans="1:10" s="26" customFormat="1" ht="13.5">
      <c r="A15" s="35" t="s">
        <v>4</v>
      </c>
      <c r="B15" s="36" t="s">
        <v>109</v>
      </c>
      <c r="C15" s="36" t="s">
        <v>113</v>
      </c>
      <c r="D15" s="36"/>
      <c r="E15" s="36" t="s">
        <v>117</v>
      </c>
      <c r="F15" s="36" t="s">
        <v>113</v>
      </c>
      <c r="G15" s="59" t="s">
        <v>122</v>
      </c>
      <c r="H15" s="37">
        <v>281917.4</v>
      </c>
      <c r="I15" s="37">
        <v>281917.4</v>
      </c>
      <c r="J15" s="73">
        <f t="shared" si="0"/>
        <v>0</v>
      </c>
    </row>
    <row r="16" spans="1:10" s="26" customFormat="1" ht="13.5">
      <c r="A16" s="32" t="s">
        <v>11</v>
      </c>
      <c r="B16" s="33" t="s">
        <v>94</v>
      </c>
      <c r="C16" s="33" t="s">
        <v>95</v>
      </c>
      <c r="D16" s="33"/>
      <c r="E16" s="33" t="s">
        <v>118</v>
      </c>
      <c r="F16" s="33" t="s">
        <v>114</v>
      </c>
      <c r="G16" s="23" t="s">
        <v>123</v>
      </c>
      <c r="H16" s="34">
        <v>0</v>
      </c>
      <c r="I16" s="34">
        <v>0</v>
      </c>
      <c r="J16" s="15">
        <f t="shared" si="0"/>
        <v>0</v>
      </c>
    </row>
    <row r="17" spans="1:10" s="26" customFormat="1" ht="13.5">
      <c r="A17" s="32" t="s">
        <v>12</v>
      </c>
      <c r="B17" s="33" t="s">
        <v>96</v>
      </c>
      <c r="C17" s="33" t="s">
        <v>97</v>
      </c>
      <c r="D17" s="33"/>
      <c r="E17" s="38" t="s">
        <v>119</v>
      </c>
      <c r="F17" s="38" t="s">
        <v>115</v>
      </c>
      <c r="G17" s="60" t="s">
        <v>124</v>
      </c>
      <c r="H17" s="34">
        <v>105613</v>
      </c>
      <c r="I17" s="34">
        <v>105613</v>
      </c>
      <c r="J17" s="15">
        <f t="shared" si="0"/>
        <v>0</v>
      </c>
    </row>
    <row r="18" spans="1:10" s="26" customFormat="1" ht="13.5">
      <c r="A18" s="32" t="s">
        <v>13</v>
      </c>
      <c r="B18" s="33" t="s">
        <v>110</v>
      </c>
      <c r="C18" s="33" t="s">
        <v>70</v>
      </c>
      <c r="D18" s="33"/>
      <c r="E18" s="33" t="s">
        <v>71</v>
      </c>
      <c r="F18" s="38" t="s">
        <v>70</v>
      </c>
      <c r="G18" s="60" t="s">
        <v>125</v>
      </c>
      <c r="H18" s="34">
        <v>6000</v>
      </c>
      <c r="I18" s="34">
        <v>6000</v>
      </c>
      <c r="J18" s="15">
        <f>I18-H18</f>
        <v>0</v>
      </c>
    </row>
    <row r="19" spans="1:10" s="26" customFormat="1" ht="13.5">
      <c r="A19" s="32" t="s">
        <v>14</v>
      </c>
      <c r="B19" s="33" t="s">
        <v>127</v>
      </c>
      <c r="C19" s="33" t="s">
        <v>72</v>
      </c>
      <c r="D19" s="33"/>
      <c r="E19" s="33" t="s">
        <v>73</v>
      </c>
      <c r="F19" s="38" t="s">
        <v>72</v>
      </c>
      <c r="G19" s="60" t="s">
        <v>131</v>
      </c>
      <c r="H19" s="34">
        <v>414000</v>
      </c>
      <c r="I19" s="34">
        <v>414000</v>
      </c>
      <c r="J19" s="15">
        <f t="shared" si="0"/>
        <v>0</v>
      </c>
    </row>
    <row r="20" spans="1:11" s="26" customFormat="1" ht="13.5">
      <c r="A20" s="32" t="s">
        <v>34</v>
      </c>
      <c r="B20" s="33" t="s">
        <v>128</v>
      </c>
      <c r="C20" s="38" t="s">
        <v>129</v>
      </c>
      <c r="D20" s="38"/>
      <c r="E20" s="38" t="s">
        <v>130</v>
      </c>
      <c r="F20" s="38" t="s">
        <v>129</v>
      </c>
      <c r="G20" s="60" t="s">
        <v>132</v>
      </c>
      <c r="H20" s="34">
        <v>0</v>
      </c>
      <c r="I20" s="34">
        <v>0</v>
      </c>
      <c r="J20" s="15">
        <f>I20-H20</f>
        <v>0</v>
      </c>
      <c r="K20" s="39"/>
    </row>
    <row r="21" spans="1:10" s="26" customFormat="1" ht="13.5">
      <c r="A21" s="32" t="s">
        <v>35</v>
      </c>
      <c r="B21" s="38" t="s">
        <v>139</v>
      </c>
      <c r="C21" s="38" t="s">
        <v>140</v>
      </c>
      <c r="D21" s="38"/>
      <c r="E21" s="33" t="s">
        <v>141</v>
      </c>
      <c r="F21" s="33" t="s">
        <v>149</v>
      </c>
      <c r="G21" s="23" t="s">
        <v>154</v>
      </c>
      <c r="H21" s="34">
        <v>78293</v>
      </c>
      <c r="I21" s="34">
        <v>78293</v>
      </c>
      <c r="J21" s="15">
        <f>I21-H21</f>
        <v>0</v>
      </c>
    </row>
    <row r="22" spans="1:10" s="26" customFormat="1" ht="13.5">
      <c r="A22" s="32" t="s">
        <v>37</v>
      </c>
      <c r="B22" s="38" t="s">
        <v>146</v>
      </c>
      <c r="C22" s="38" t="s">
        <v>147</v>
      </c>
      <c r="D22" s="38"/>
      <c r="E22" s="33" t="s">
        <v>148</v>
      </c>
      <c r="F22" s="33" t="s">
        <v>155</v>
      </c>
      <c r="G22" s="23" t="s">
        <v>156</v>
      </c>
      <c r="H22" s="34">
        <v>224397.6</v>
      </c>
      <c r="I22" s="34">
        <v>224397.6</v>
      </c>
      <c r="J22" s="15">
        <f>I22-H22</f>
        <v>0</v>
      </c>
    </row>
    <row r="23" spans="1:10" s="26" customFormat="1" ht="13.5">
      <c r="A23" s="32" t="s">
        <v>40</v>
      </c>
      <c r="B23" s="38" t="s">
        <v>150</v>
      </c>
      <c r="C23" s="38" t="s">
        <v>151</v>
      </c>
      <c r="D23" s="38"/>
      <c r="E23" s="33" t="s">
        <v>152</v>
      </c>
      <c r="F23" s="33" t="s">
        <v>153</v>
      </c>
      <c r="G23" s="23"/>
      <c r="H23" s="34">
        <v>733311.23</v>
      </c>
      <c r="I23" s="34">
        <v>-766688.77</v>
      </c>
      <c r="J23" s="15">
        <f>I23-H23</f>
        <v>-1500000</v>
      </c>
    </row>
    <row r="24" spans="1:10" s="26" customFormat="1" ht="13.5">
      <c r="A24" s="32"/>
      <c r="B24" s="38"/>
      <c r="C24" s="38"/>
      <c r="D24" s="38"/>
      <c r="E24" s="33"/>
      <c r="F24" s="33"/>
      <c r="G24" s="23"/>
      <c r="H24" s="34"/>
      <c r="I24" s="34"/>
      <c r="J24" s="15">
        <f t="shared" si="0"/>
        <v>0</v>
      </c>
    </row>
    <row r="25" spans="1:10" s="44" customFormat="1" ht="13.5">
      <c r="A25" s="40" t="s">
        <v>98</v>
      </c>
      <c r="B25" s="41"/>
      <c r="C25" s="41"/>
      <c r="D25" s="41"/>
      <c r="E25" s="41"/>
      <c r="F25" s="41"/>
      <c r="G25" s="42"/>
      <c r="H25" s="43">
        <f>SUM(H13:H24)</f>
        <v>2230442.23</v>
      </c>
      <c r="I25" s="43">
        <f>SUM(I13:I24)</f>
        <v>730442.23</v>
      </c>
      <c r="J25" s="74">
        <f>SUM(J13:J24)</f>
        <v>-1500000</v>
      </c>
    </row>
    <row r="26" spans="8:10" s="26" customFormat="1" ht="13.5">
      <c r="H26" s="45"/>
      <c r="I26" s="45"/>
      <c r="J26" s="19"/>
    </row>
    <row r="27" spans="1:10" s="26" customFormat="1" ht="13.5">
      <c r="A27" s="58" t="s">
        <v>136</v>
      </c>
      <c r="B27" s="47"/>
      <c r="C27" s="47"/>
      <c r="D27" s="47"/>
      <c r="E27" s="47"/>
      <c r="F27" s="47"/>
      <c r="G27" s="47"/>
      <c r="H27" s="48">
        <v>8700000</v>
      </c>
      <c r="I27" s="48">
        <v>10200000</v>
      </c>
      <c r="J27" s="75">
        <f>I27-H27</f>
        <v>1500000</v>
      </c>
    </row>
    <row r="28" spans="1:10" s="26" customFormat="1" ht="13.5">
      <c r="A28" s="46" t="s">
        <v>99</v>
      </c>
      <c r="B28" s="49"/>
      <c r="C28" s="49"/>
      <c r="D28" s="49"/>
      <c r="E28" s="49"/>
      <c r="F28" s="49"/>
      <c r="G28" s="49"/>
      <c r="H28" s="48">
        <f>H25</f>
        <v>2230442.23</v>
      </c>
      <c r="I28" s="48">
        <f>I25</f>
        <v>730442.23</v>
      </c>
      <c r="J28" s="75">
        <f>I28-H28</f>
        <v>-1500000</v>
      </c>
    </row>
    <row r="29" spans="1:10" s="44" customFormat="1" ht="13.5">
      <c r="A29" s="40" t="s">
        <v>100</v>
      </c>
      <c r="B29" s="50"/>
      <c r="C29" s="50"/>
      <c r="D29" s="50"/>
      <c r="E29" s="50"/>
      <c r="F29" s="50"/>
      <c r="G29" s="50"/>
      <c r="H29" s="43">
        <f>SUM(H27:H28)</f>
        <v>10930442.23</v>
      </c>
      <c r="I29" s="43">
        <f>SUM(I27:I28)</f>
        <v>10930442.23</v>
      </c>
      <c r="J29" s="74">
        <f>SUM(J27:J28)</f>
        <v>0</v>
      </c>
    </row>
    <row r="30" spans="1:10" s="44" customFormat="1" ht="13.5">
      <c r="A30" s="70" t="s">
        <v>142</v>
      </c>
      <c r="B30" s="63"/>
      <c r="C30" s="63"/>
      <c r="D30" s="63"/>
      <c r="E30" s="63"/>
      <c r="F30" s="63"/>
      <c r="G30" s="63"/>
      <c r="H30" s="64"/>
      <c r="I30" s="64"/>
      <c r="J30" s="65"/>
    </row>
    <row r="31" spans="1:10" s="44" customFormat="1" ht="13.5">
      <c r="A31" s="71" t="s">
        <v>143</v>
      </c>
      <c r="B31" s="61"/>
      <c r="C31" s="61"/>
      <c r="D31" s="61"/>
      <c r="E31" s="61"/>
      <c r="F31" s="61"/>
      <c r="G31" s="61"/>
      <c r="H31" s="62"/>
      <c r="I31" s="62"/>
      <c r="J31" s="66"/>
    </row>
    <row r="32" spans="1:10" s="44" customFormat="1" ht="13.5">
      <c r="A32" s="71" t="s">
        <v>145</v>
      </c>
      <c r="B32" s="61"/>
      <c r="C32" s="61"/>
      <c r="D32" s="61"/>
      <c r="E32" s="61"/>
      <c r="F32" s="61"/>
      <c r="G32" s="61"/>
      <c r="H32" s="62"/>
      <c r="I32" s="62"/>
      <c r="J32" s="66"/>
    </row>
    <row r="33" spans="1:10" s="44" customFormat="1" ht="13.5">
      <c r="A33" s="72" t="s">
        <v>144</v>
      </c>
      <c r="B33" s="67"/>
      <c r="C33" s="67"/>
      <c r="D33" s="67"/>
      <c r="E33" s="67"/>
      <c r="F33" s="67"/>
      <c r="G33" s="67"/>
      <c r="H33" s="68"/>
      <c r="I33" s="68"/>
      <c r="J33" s="69"/>
    </row>
    <row r="34" ht="14.25">
      <c r="A34" s="51"/>
    </row>
    <row r="35" spans="1:10" ht="14.25">
      <c r="A35" s="76" t="s">
        <v>137</v>
      </c>
      <c r="B35" s="77"/>
      <c r="C35" s="77"/>
      <c r="D35" s="77"/>
      <c r="E35" s="77"/>
      <c r="F35" s="77"/>
      <c r="G35" s="77"/>
      <c r="H35" s="77"/>
      <c r="I35" s="77"/>
      <c r="J35" s="78"/>
    </row>
    <row r="36" spans="1:10" ht="14.25">
      <c r="A36" s="87" t="s">
        <v>138</v>
      </c>
      <c r="B36" s="88"/>
      <c r="C36" s="88"/>
      <c r="D36" s="88"/>
      <c r="E36" s="88"/>
      <c r="F36" s="88"/>
      <c r="G36" s="88"/>
      <c r="H36" s="88"/>
      <c r="I36" s="88"/>
      <c r="J36" s="89"/>
    </row>
    <row r="37" spans="1:10" s="55" customFormat="1" ht="14.25">
      <c r="A37" s="79"/>
      <c r="B37" s="80"/>
      <c r="C37" s="80"/>
      <c r="D37" s="80"/>
      <c r="E37" s="80"/>
      <c r="F37" s="80"/>
      <c r="G37" s="80"/>
      <c r="H37" s="80"/>
      <c r="I37" s="80"/>
      <c r="J37" s="81"/>
    </row>
    <row r="38" spans="1:10" s="55" customFormat="1" ht="14.25">
      <c r="A38" s="56" t="s">
        <v>101</v>
      </c>
      <c r="B38" s="52">
        <v>43124</v>
      </c>
      <c r="C38" s="53"/>
      <c r="D38" s="53"/>
      <c r="E38" s="53"/>
      <c r="F38" s="53"/>
      <c r="G38" s="53"/>
      <c r="H38" s="53"/>
      <c r="I38" s="53"/>
      <c r="J38" s="54"/>
    </row>
    <row r="39" spans="1:10" s="55" customFormat="1" ht="14.25">
      <c r="A39" s="51"/>
      <c r="B39" s="57"/>
      <c r="C39" s="57"/>
      <c r="D39" s="57"/>
      <c r="E39" s="57"/>
      <c r="F39" s="57"/>
      <c r="G39" s="57"/>
      <c r="H39" s="57"/>
      <c r="I39" s="57"/>
      <c r="J39" s="57"/>
    </row>
    <row r="40" spans="1:10" s="55" customFormat="1" ht="14.25">
      <c r="A40" s="51"/>
      <c r="B40" s="57"/>
      <c r="C40" s="57"/>
      <c r="D40" s="57"/>
      <c r="E40" s="57"/>
      <c r="F40" s="57"/>
      <c r="G40" s="57"/>
      <c r="H40" s="57"/>
      <c r="I40" s="57"/>
      <c r="J40" s="57"/>
    </row>
    <row r="41" spans="1:10" s="55" customFormat="1" ht="14.25">
      <c r="A41" s="51"/>
      <c r="B41" s="57"/>
      <c r="C41" s="57"/>
      <c r="D41" s="57"/>
      <c r="E41" s="57"/>
      <c r="F41" s="57"/>
      <c r="G41" s="57"/>
      <c r="H41" s="57"/>
      <c r="I41" s="57"/>
      <c r="J41" s="57"/>
    </row>
    <row r="42" spans="1:10" s="55" customFormat="1" ht="14.25">
      <c r="A42" s="51"/>
      <c r="B42" s="57"/>
      <c r="C42" s="57"/>
      <c r="D42" s="57"/>
      <c r="E42" s="57"/>
      <c r="F42" s="57"/>
      <c r="G42" s="57"/>
      <c r="H42" s="57"/>
      <c r="I42" s="57"/>
      <c r="J42" s="57"/>
    </row>
    <row r="43" spans="1:10" s="55" customFormat="1" ht="14.25">
      <c r="A43" s="51" t="s">
        <v>102</v>
      </c>
      <c r="B43" s="51" t="s">
        <v>103</v>
      </c>
      <c r="C43" s="57"/>
      <c r="D43" s="57"/>
      <c r="E43" s="57"/>
      <c r="F43" s="57"/>
      <c r="G43" s="57"/>
      <c r="H43" s="57"/>
      <c r="I43" s="57"/>
      <c r="J43" s="57"/>
    </row>
    <row r="44" spans="1:10" s="55" customFormat="1" ht="14.25">
      <c r="A44" s="51"/>
      <c r="B44" s="57"/>
      <c r="C44" s="57"/>
      <c r="D44" s="57"/>
      <c r="E44" s="57"/>
      <c r="F44" s="57"/>
      <c r="G44" s="57"/>
      <c r="H44" s="57"/>
      <c r="I44" s="57"/>
      <c r="J44" s="57"/>
    </row>
    <row r="45" s="21" customFormat="1" ht="9.75">
      <c r="A45" s="20" t="s">
        <v>68</v>
      </c>
    </row>
    <row r="46" s="21" customFormat="1" ht="9.75">
      <c r="A46" s="22" t="s">
        <v>21</v>
      </c>
    </row>
    <row r="47" s="21" customFormat="1" ht="9.75">
      <c r="A47" s="22" t="s">
        <v>25</v>
      </c>
    </row>
    <row r="48" s="21" customFormat="1" ht="9.75">
      <c r="A48" s="22" t="s">
        <v>26</v>
      </c>
    </row>
    <row r="49" s="21" customFormat="1" ht="9.75">
      <c r="A49" s="22" t="s">
        <v>22</v>
      </c>
    </row>
    <row r="50" s="21" customFormat="1" ht="9.75">
      <c r="A50" s="22" t="s">
        <v>23</v>
      </c>
    </row>
    <row r="51" s="21" customFormat="1" ht="9.75">
      <c r="A51" s="22" t="s">
        <v>24</v>
      </c>
    </row>
    <row r="52" s="21" customFormat="1" ht="9.75">
      <c r="A52" s="22" t="s">
        <v>27</v>
      </c>
    </row>
    <row r="53" s="21" customFormat="1" ht="9.75">
      <c r="A53" s="22" t="s">
        <v>28</v>
      </c>
    </row>
    <row r="54" s="21" customFormat="1" ht="9.75">
      <c r="A54" s="22" t="s">
        <v>29</v>
      </c>
    </row>
    <row r="55" s="21" customFormat="1" ht="9.75">
      <c r="A55" s="22" t="s">
        <v>133</v>
      </c>
    </row>
    <row r="56" s="21" customFormat="1" ht="9.75">
      <c r="A56" s="22"/>
    </row>
    <row r="57" s="21" customFormat="1" ht="9.75">
      <c r="A57" s="22" t="s">
        <v>134</v>
      </c>
    </row>
    <row r="58" s="21" customFormat="1" ht="9.75">
      <c r="A58" s="22" t="s">
        <v>135</v>
      </c>
    </row>
    <row r="59" s="21" customFormat="1" ht="9.75">
      <c r="A59" s="22"/>
    </row>
  </sheetData>
  <sheetProtection/>
  <mergeCells count="9">
    <mergeCell ref="A35:J35"/>
    <mergeCell ref="A37:J37"/>
    <mergeCell ref="A3:J3"/>
    <mergeCell ref="A4:J4"/>
    <mergeCell ref="A5:J5"/>
    <mergeCell ref="A6:J6"/>
    <mergeCell ref="C7:D7"/>
    <mergeCell ref="C8:D8"/>
    <mergeCell ref="A36:J36"/>
  </mergeCells>
  <printOptions horizontalCentered="1"/>
  <pageMargins left="0" right="0" top="0" bottom="0.3937007874015748" header="0.7086614173228347" footer="0.31496062992125984"/>
  <pageSetup horizontalDpi="600" verticalDpi="600" orientation="landscape" paperSize="9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Renata</cp:lastModifiedBy>
  <cp:lastPrinted>2018-09-17T10:21:14Z</cp:lastPrinted>
  <dcterms:created xsi:type="dcterms:W3CDTF">2010-01-14T08:04:55Z</dcterms:created>
  <dcterms:modified xsi:type="dcterms:W3CDTF">2018-09-17T12:32:17Z</dcterms:modified>
  <cp:category/>
  <cp:version/>
  <cp:contentType/>
  <cp:contentStatus/>
</cp:coreProperties>
</file>